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<sst xmlns="http://schemas.openxmlformats.org/spreadsheetml/2006/main" count="131" uniqueCount="131">
  <si>
    <t>Fiche technique</t>
  </si>
  <si>
    <t>Nom</t>
  </si>
  <si>
    <t>Banana-split</t>
  </si>
  <si>
    <t>Code</t>
  </si>
  <si>
    <t>DE_BANA</t>
  </si>
  <si>
    <t>Classe</t>
  </si>
  <si>
    <t>Desserts cuisine (CUI.DESSERTS)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</si>
  <si>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</si>
  <si>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</si>
  <si>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</si>
  <si>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</si>
  <si>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</si>
  <si>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</si>
  <si>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</si>
  <si>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</si>
  <si>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</si>
  <si>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</si>
  <si>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</si>
  <si>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</si>
  <si>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</si>
  <si>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</si>
  <si>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</si>
  <si>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</si>
  <si>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</si>
  <si>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</si>
  <si>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</si>
  <si>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</si>
  <si>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</si>
  <si>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</si>
  <si>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</si>
  <si>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</si>
  <si>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</si>
  <si>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00000008</t>
  </si>
  <si>
    <t>CHOCOLAT 811</t>
  </si>
  <si>
    <t>Chocolat Mat. prem.</t>
  </si>
  <si>
    <t>kg</t>
  </si>
  <si>
    <t>00000060</t>
  </si>
  <si>
    <t>ORANGE</t>
  </si>
  <si>
    <t>Produits frais</t>
  </si>
  <si>
    <t>00000226</t>
  </si>
  <si>
    <t>PAMPLEMOUSSE</t>
  </si>
  <si>
    <t>00000590</t>
  </si>
  <si>
    <t>ANANAS</t>
  </si>
  <si>
    <t>FRUIT FRAIS</t>
  </si>
  <si>
    <t>00000224</t>
  </si>
  <si>
    <t>CITRON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</si>
  <si>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</si>
  <si>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</si>
  <si>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</si>
  <si>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</si>
  <si>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</si>
  <si>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</si>
  <si>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</si>
  <si>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00001940</t>
  </si>
  <si>
    <t>stabilisant non sucré</t>
  </si>
  <si>
    <t>Condiments et sauces</t>
  </si>
  <si>
    <t>00000012</t>
  </si>
  <si>
    <t>CACAO</t>
  </si>
  <si>
    <t>Chocolats et cacao</t>
  </si>
  <si>
    <t>00001876</t>
  </si>
  <si>
    <t>framboise</t>
  </si>
  <si>
    <t>Sucres</t>
  </si>
  <si>
    <t>00001883</t>
  </si>
  <si>
    <t>sucre semoule</t>
  </si>
  <si>
    <t>SIROP-GLUCOSE</t>
  </si>
  <si>
    <t>Sirop de glucose</t>
  </si>
  <si>
    <t>Sucres et édulcorants</t>
  </si>
  <si>
    <t>SUC-INVERTI</t>
  </si>
  <si>
    <t>Sucre inverti (trimoline)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</si>
  <si>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</si>
  <si>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</si>
  <si>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</si>
  <si>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</si>
  <si>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</si>
  <si>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</si>
  <si>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</si>
  <si>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</si>
  <si>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</si>
  <si>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Desserts cuisine</t>
  </si>
  <si>
    <t xml:space="preserve">    ↳ EAU</t>
  </si>
  <si>
    <t>matiere</t>
  </si>
  <si>
    <t xml:space="preserve">    ↳ sucre semoule</t>
  </si>
  <si>
    <t xml:space="preserve">    ↳ CITRON (P)</t>
  </si>
  <si>
    <t>Conversions fruits frais (P→K)</t>
  </si>
  <si>
    <t xml:space="preserve">        ↳ CITRON</t>
  </si>
  <si>
    <t xml:space="preserve">    ↳ SUCRE (S2)</t>
  </si>
  <si>
    <t xml:space="preserve">    ↳ stabilisant non sucré</t>
  </si>
  <si>
    <t xml:space="preserve">    ↳ framboise</t>
  </si>
  <si>
    <t xml:space="preserve">    ↳ Sirop de glucose</t>
  </si>
  <si>
    <t xml:space="preserve">    ↳ CITRON</t>
  </si>
  <si>
    <t xml:space="preserve">    ↳ PAMPLEMOUSSE</t>
  </si>
  <si>
    <t xml:space="preserve">    ↳ ORANGE</t>
  </si>
  <si>
    <t xml:space="preserve">    ↳ ANANAS EN MORCEAUX</t>
  </si>
  <si>
    <t xml:space="preserve">        ↳ ANANAS</t>
  </si>
  <si>
    <t xml:space="preserve">    ↳ MERINGUE ITALIÈNNE</t>
  </si>
  <si>
    <t>Meringues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</si>
  <si>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</si>
  <si>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</si>
  <si>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</si>
  <si>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</si>
  <si>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</si>
  <si>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 xml:space="preserve">        ↳ EAU</t>
  </si>
  <si>
    <t xml:space="preserve">    ↳ Sucre inverti (trimoline)</t>
  </si>
  <si>
    <t xml:space="preserve">    ↳ CACAO</t>
  </si>
  <si>
    <t xml:space="preserve">    ↳ CHOCOLAT 811</t>
  </si>
  <si>
    <t>Recette</t>
  </si>
  <si>
    <t>#</t>
  </si>
  <si>
    <t>Verbe</t>
  </si>
  <si>
    <t>Étape</t>
  </si>
  <si>
    <t>Précision technique</t>
  </si>
  <si>
    <t>Durée</t>
  </si>
  <si>
    <t>METTRE EN PLACE</t>
  </si>
  <si>
    <t>5 min (cuisson)</t>
  </si>
  <si>
    <t>RÉUNIR</t>
  </si>
  <si>
    <t>3 min (repos)</t>
  </si>
  <si>
    <t>PRÉPARER</t>
  </si>
  <si>
    <t>20 min (prepa)</t>
  </si>
  <si>
    <t>MÉLANGER</t>
  </si>
  <si>
    <t>MERINGUE ITALIÈNNE</t>
  </si>
  <si>
    <t>Fiche technique — Banana-split</t>
  </si>
  <si>
    <t>Banana-split  DE_BANA</t>
  </si>
  <si>
    <t>1.</t>
  </si>
  <si>
    <t>2.</t>
  </si>
  <si>
    <t xml:space="preserve">    SUCRE (S2)</t>
  </si>
  <si>
    <t xml:space="preserve">    EAU</t>
  </si>
  <si>
    <t xml:space="preserve">    ANANAS EN MORCEAUX (conv.)</t>
  </si>
  <si>
    <t xml:space="preserve">    MERINGUE ITALIÈNNE</t>
  </si>
  <si>
    <t>3.</t>
  </si>
  <si>
    <t xml:space="preserve">    CITRON (P) (conv.)</t>
  </si>
  <si>
    <t>4.</t>
  </si>
  <si>
    <t>↳ MERINGUE ITALIÈNNE  00000564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</si>
</sst>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4.342082800952</v>
      </c>
    </row>
    <row r="12">
      <c r="A12" t="s" s="3">
        <v>17</v>
      </c>
      <c r="B12" s="4">
        <v>4.342082800952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4.342082800952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0.4</v>
      </c>
      <c r="E7" s="11">
        <f>D7*$B$2</f>
        <v>0.4</v>
      </c>
      <c r="F7" t="s">
        <v>35</v>
      </c>
      <c r="G7" s="4">
        <f>E7*3.11106</f>
        <v>1.244424</v>
      </c>
    </row>
    <row r="8">
      <c r="A8" t="s" s="12">
        <v>36</v>
      </c>
      <c r="B8" t="s">
        <v>37</v>
      </c>
      <c r="C8" t="s">
        <v>38</v>
      </c>
      <c r="D8" s="9">
        <v>0.08</v>
      </c>
      <c r="E8" s="11">
        <f>D8*$B$2</f>
        <v>0.08</v>
      </c>
      <c r="F8" t="s">
        <v>35</v>
      </c>
      <c r="G8" s="4">
        <f>E8*0.6544641786</f>
        <v>0.052357</v>
      </c>
    </row>
    <row r="9">
      <c r="A9" t="s" s="12">
        <v>39</v>
      </c>
      <c r="B9" t="s">
        <v>40</v>
      </c>
      <c r="C9" t="s">
        <v>38</v>
      </c>
      <c r="D9" s="9">
        <v>1</v>
      </c>
      <c r="E9" s="11">
        <f>D9*$B$2</f>
        <v>1</v>
      </c>
      <c r="F9" t="s">
        <v>35</v>
      </c>
      <c r="G9" s="4">
        <f>E9*0.818</f>
        <v>0.818</v>
      </c>
    </row>
    <row r="10">
      <c r="A10" t="s" s="12">
        <v>41</v>
      </c>
      <c r="B10" t="s">
        <v>42</v>
      </c>
      <c r="C10" t="s">
        <v>43</v>
      </c>
      <c r="D10" s="9">
        <v>1</v>
      </c>
      <c r="E10" s="11">
        <f>D10*$B$2</f>
        <v>1</v>
      </c>
      <c r="F10" t="s">
        <v>25</v>
      </c>
      <c r="G10" s="4">
        <f>E10*1.1899</f>
        <v>1.1899</v>
      </c>
    </row>
    <row r="11">
      <c r="A11" t="s" s="12">
        <v>44</v>
      </c>
      <c r="B11" t="s">
        <v>45</v>
      </c>
      <c r="C11" t="s">
        <v>43</v>
      </c>
      <c r="D11" s="9">
        <v>0.15</v>
      </c>
      <c r="E11" s="11">
        <f>D11*$B$2</f>
        <v>0.15</v>
      </c>
      <c r="F11" t="s">
        <v>35</v>
      </c>
      <c r="G11" s="4">
        <f>E11*1.09074</f>
        <v>0.163611</v>
      </c>
    </row>
    <row r="12">
      <c r="A12" t="s" s="12">
        <v>46</v>
      </c>
      <c r="B12" t="s">
        <v>47</v>
      </c>
      <c r="C12" t="s">
        <v>48</v>
      </c>
      <c r="D12" s="9">
        <v>0.37037</v>
      </c>
      <c r="E12" s="11">
        <f>D12*$B$2</f>
        <v>0.37037</v>
      </c>
      <c r="F12" t="s">
        <v>25</v>
      </c>
      <c r="G12" s="4">
        <f>E12*0.27000027</f>
        <v>0.1</v>
      </c>
    </row>
    <row r="13">
      <c r="A13" t="s" s="12">
        <v>49</v>
      </c>
      <c r="B13" t="s">
        <v>50</v>
      </c>
      <c r="C13" t="s">
        <v>51</v>
      </c>
      <c r="D13" s="9">
        <v>0.513333</v>
      </c>
      <c r="E13" s="11">
        <f>D13*$B$2</f>
        <v>0.513333</v>
      </c>
      <c r="F13" t="s">
        <v>52</v>
      </c>
      <c r="G13" s="4">
        <f>E13*0.0030000019</f>
        <v>0.00154</v>
      </c>
    </row>
    <row r="14">
      <c r="A14" t="s" s="12">
        <v>53</v>
      </c>
      <c r="B14" t="s">
        <v>54</v>
      </c>
      <c r="C14" t="s">
        <v>55</v>
      </c>
      <c r="D14" s="9">
        <v>0.01</v>
      </c>
      <c r="E14" s="11">
        <f>D14*$B$2</f>
        <v>0.01</v>
      </c>
      <c r="F14" t="s">
        <v>25</v>
      </c>
      <c r="G14" s="4">
        <f>E14*0</f>
        <v>0</v>
      </c>
    </row>
    <row r="15">
      <c r="A15" t="s" s="12">
        <v>56</v>
      </c>
      <c r="B15" t="s">
        <v>57</v>
      </c>
      <c r="C15" t="s">
        <v>58</v>
      </c>
      <c r="D15" s="9">
        <v>0.04</v>
      </c>
      <c r="E15" s="11">
        <f>D15*$B$2</f>
        <v>0.04</v>
      </c>
      <c r="F15" t="s">
        <v>35</v>
      </c>
      <c r="G15" s="4">
        <f>E15*5.6396</f>
        <v>0.225584</v>
      </c>
    </row>
    <row r="16">
      <c r="A16" t="s" s="12">
        <v>59</v>
      </c>
      <c r="B16" t="s">
        <v>60</v>
      </c>
      <c r="C16" t="s">
        <v>61</v>
      </c>
      <c r="D16" s="9">
        <v>1</v>
      </c>
      <c r="E16" s="11">
        <f>D16*$B$2</f>
        <v>1</v>
      </c>
      <c r="F16" t="s">
        <v>25</v>
      </c>
      <c r="G16" s="4">
        <f>E16*0</f>
        <v>0</v>
      </c>
    </row>
    <row r="17">
      <c r="A17" t="s" s="12">
        <v>62</v>
      </c>
      <c r="B17" t="s">
        <v>63</v>
      </c>
      <c r="C17" t="s">
        <v>61</v>
      </c>
      <c r="D17" s="9">
        <v>0.4</v>
      </c>
      <c r="E17" s="11">
        <f>D17*$B$2</f>
        <v>0.4</v>
      </c>
      <c r="F17" t="s">
        <v>25</v>
      </c>
      <c r="G17" s="4">
        <f>E17*0</f>
        <v>0</v>
      </c>
    </row>
    <row r="18">
      <c r="A18" t="s">
        <v>64</v>
      </c>
      <c r="B18" t="s">
        <v>65</v>
      </c>
      <c r="C18" t="s">
        <v>66</v>
      </c>
      <c r="D18" s="9">
        <v>0.1</v>
      </c>
      <c r="E18" s="11">
        <f>D18*$B$2</f>
        <v>0.1</v>
      </c>
      <c r="F18" t="s">
        <v>35</v>
      </c>
      <c r="G18" s="4">
        <f>E18*1.8</f>
        <v>0.18</v>
      </c>
    </row>
    <row r="19">
      <c r="A19" t="s">
        <v>67</v>
      </c>
      <c r="B19" t="s">
        <v>68</v>
      </c>
      <c r="C19" t="s">
        <v>66</v>
      </c>
      <c r="D19" s="9">
        <v>0.1</v>
      </c>
      <c r="E19" s="11">
        <f>D19*$B$2</f>
        <v>0.1</v>
      </c>
      <c r="F19" t="s">
        <v>35</v>
      </c>
      <c r="G19" s="4">
        <f>E19*2.4</f>
        <v>0.24</v>
      </c>
    </row>
    <row r="20">
      <c r="A20" t="s" s="12">
        <v>69</v>
      </c>
      <c r="B20" t="s">
        <v>70</v>
      </c>
      <c r="C20" t="s">
        <v>71</v>
      </c>
      <c r="D20" s="9">
        <v>0.133333</v>
      </c>
      <c r="E20" s="11">
        <f>D20*$B$2</f>
        <v>0.133333</v>
      </c>
      <c r="F20" t="s">
        <v>35</v>
      </c>
      <c r="G20" s="4">
        <f>E20*0.950002375</f>
        <v>0.126667</v>
      </c>
    </row>
    <row r="21">
      <c r="A21"/>
      <c r="B21"/>
      <c r="C21"/>
      <c r="D21"/>
      <c r="E21"/>
      <c r="F21" t="s" s="3">
        <v>72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77</v>
      </c>
      <c r="D2" s="11">
        <v>1</v>
      </c>
      <c r="E2" t="s">
        <v>25</v>
      </c>
      <c r="F2" t="s">
        <v>78</v>
      </c>
    </row>
    <row r="3">
      <c r="A3">
        <v>1</v>
      </c>
      <c r="B3" t="s">
        <v>79</v>
      </c>
      <c r="C3" t="s">
        <v>80</v>
      </c>
      <c r="D3" s="11">
        <v>0.5</v>
      </c>
      <c r="E3" t="s">
        <v>52</v>
      </c>
      <c r="F3" t="s">
        <v>51</v>
      </c>
    </row>
    <row r="4">
      <c r="A4">
        <v>1</v>
      </c>
      <c r="B4" t="s">
        <v>81</v>
      </c>
      <c r="C4" t="s">
        <v>80</v>
      </c>
      <c r="D4" s="11">
        <v>0.4</v>
      </c>
      <c r="E4" t="s">
        <v>35</v>
      </c>
      <c r="F4" t="s">
        <v>61</v>
      </c>
    </row>
    <row r="5">
      <c r="A5">
        <v>1</v>
      </c>
      <c r="B5" t="s">
        <v>82</v>
      </c>
      <c r="C5" t="s">
        <v>77</v>
      </c>
      <c r="D5" s="11">
        <v>0.1</v>
      </c>
      <c r="E5" t="s">
        <v>35</v>
      </c>
      <c r="F5" t="s">
        <v>83</v>
      </c>
    </row>
    <row r="6">
      <c r="A6">
        <v>2</v>
      </c>
      <c r="B6" t="s">
        <v>84</v>
      </c>
      <c r="C6" t="s">
        <v>80</v>
      </c>
      <c r="D6" s="11">
        <v>0.1</v>
      </c>
      <c r="E6" t="s">
        <v>35</v>
      </c>
      <c r="F6" t="s">
        <v>43</v>
      </c>
    </row>
    <row r="7">
      <c r="A7">
        <v>1</v>
      </c>
      <c r="B7" t="s">
        <v>85</v>
      </c>
      <c r="C7" t="s">
        <v>80</v>
      </c>
      <c r="D7" s="11">
        <v>0.08</v>
      </c>
      <c r="E7" t="s">
        <v>35</v>
      </c>
      <c r="F7" t="s">
        <v>71</v>
      </c>
    </row>
    <row r="8">
      <c r="A8">
        <v>1</v>
      </c>
      <c r="B8" t="s">
        <v>86</v>
      </c>
      <c r="C8" t="s">
        <v>80</v>
      </c>
      <c r="D8" s="11">
        <v>0.01</v>
      </c>
      <c r="E8" t="s">
        <v>35</v>
      </c>
      <c r="F8" t="s">
        <v>55</v>
      </c>
    </row>
    <row r="9">
      <c r="A9">
        <v>1</v>
      </c>
      <c r="B9" t="s">
        <v>87</v>
      </c>
      <c r="C9" t="s">
        <v>80</v>
      </c>
      <c r="D9" s="11">
        <v>1</v>
      </c>
      <c r="E9" t="s">
        <v>35</v>
      </c>
      <c r="F9" t="s">
        <v>61</v>
      </c>
    </row>
    <row r="10">
      <c r="A10">
        <v>1</v>
      </c>
      <c r="B10" t="s">
        <v>88</v>
      </c>
      <c r="C10" t="s">
        <v>80</v>
      </c>
      <c r="D10" s="11">
        <v>0.1</v>
      </c>
      <c r="E10" t="s">
        <v>35</v>
      </c>
      <c r="F10" t="s">
        <v>66</v>
      </c>
    </row>
    <row r="11">
      <c r="A11">
        <v>1</v>
      </c>
      <c r="B11" t="s">
        <v>89</v>
      </c>
      <c r="C11" t="s">
        <v>80</v>
      </c>
      <c r="D11" s="11">
        <v>0.05</v>
      </c>
      <c r="E11" t="s">
        <v>35</v>
      </c>
      <c r="F11" t="s">
        <v>43</v>
      </c>
    </row>
    <row r="12">
      <c r="A12">
        <v>1</v>
      </c>
      <c r="B12" t="s">
        <v>90</v>
      </c>
      <c r="C12" t="s">
        <v>80</v>
      </c>
      <c r="D12" s="11">
        <v>1</v>
      </c>
      <c r="E12" t="s">
        <v>52</v>
      </c>
      <c r="F12" t="s">
        <v>38</v>
      </c>
    </row>
    <row r="13">
      <c r="A13">
        <v>1</v>
      </c>
      <c r="B13" t="s">
        <v>91</v>
      </c>
      <c r="C13" t="s">
        <v>80</v>
      </c>
      <c r="D13" s="11">
        <v>0.08</v>
      </c>
      <c r="E13" t="s">
        <v>35</v>
      </c>
      <c r="F13" t="s">
        <v>38</v>
      </c>
    </row>
    <row r="14">
      <c r="A14">
        <v>1</v>
      </c>
      <c r="B14" t="s">
        <v>92</v>
      </c>
      <c r="C14" t="s">
        <v>77</v>
      </c>
      <c r="D14" s="11">
        <v>1</v>
      </c>
      <c r="E14" t="s">
        <v>52</v>
      </c>
      <c r="F14" t="s">
        <v>83</v>
      </c>
    </row>
    <row r="15">
      <c r="A15">
        <v>2</v>
      </c>
      <c r="B15" t="s">
        <v>93</v>
      </c>
      <c r="C15" t="s">
        <v>80</v>
      </c>
      <c r="D15" s="11">
        <v>1</v>
      </c>
      <c r="E15" t="s">
        <v>25</v>
      </c>
      <c r="F15" t="s">
        <v>43</v>
      </c>
    </row>
    <row r="16">
      <c r="A16">
        <v>1</v>
      </c>
      <c r="B16" t="s">
        <v>94</v>
      </c>
      <c r="C16" t="s">
        <v>77</v>
      </c>
      <c r="D16" s="11">
        <v>0.08</v>
      </c>
      <c r="E16" t="s">
        <v>35</v>
      </c>
      <c r="F16" t="s">
        <v>95</v>
      </c>
    </row>
    <row r="17">
      <c r="A17">
        <v>2</v>
      </c>
      <c r="B17" t="s">
        <v>96</v>
      </c>
      <c r="C17" t="s">
        <v>77</v>
      </c>
      <c r="D17" s="11">
        <v>0.741</v>
      </c>
      <c r="E17" t="s">
        <v>25</v>
      </c>
      <c r="F17" t="s">
        <v>97</v>
      </c>
    </row>
    <row r="18">
      <c r="A18">
        <v>3</v>
      </c>
      <c r="B18" t="s">
        <v>98</v>
      </c>
      <c r="C18" t="s">
        <v>77</v>
      </c>
      <c r="D18" s="11">
        <v>0.027</v>
      </c>
      <c r="E18" t="s">
        <v>52</v>
      </c>
      <c r="F18" t="s">
        <v>97</v>
      </c>
    </row>
    <row r="19">
      <c r="A19">
        <v>4</v>
      </c>
      <c r="B19" t="s">
        <v>99</v>
      </c>
      <c r="C19" t="s">
        <v>80</v>
      </c>
      <c r="D19" s="11">
        <v>0.37</v>
      </c>
      <c r="E19" t="s">
        <v>25</v>
      </c>
      <c r="F19" t="s">
        <v>48</v>
      </c>
    </row>
    <row r="20">
      <c r="A20">
        <v>2</v>
      </c>
      <c r="B20" t="s">
        <v>100</v>
      </c>
      <c r="C20" t="s">
        <v>80</v>
      </c>
      <c r="D20" s="11">
        <v>0.053</v>
      </c>
      <c r="E20" t="s">
        <v>35</v>
      </c>
      <c r="F20" t="s">
        <v>71</v>
      </c>
    </row>
    <row r="21">
      <c r="A21">
        <v>2</v>
      </c>
      <c r="B21" t="s">
        <v>101</v>
      </c>
      <c r="C21" t="s">
        <v>80</v>
      </c>
      <c r="D21" s="11">
        <v>0.013</v>
      </c>
      <c r="E21" t="s">
        <v>52</v>
      </c>
      <c r="F21" t="s">
        <v>51</v>
      </c>
    </row>
    <row r="22">
      <c r="A22">
        <v>1</v>
      </c>
      <c r="B22" t="s">
        <v>102</v>
      </c>
      <c r="C22" t="s">
        <v>80</v>
      </c>
      <c r="D22" s="11">
        <v>0.1</v>
      </c>
      <c r="E22" t="s">
        <v>35</v>
      </c>
      <c r="F22" t="s">
        <v>66</v>
      </c>
    </row>
    <row r="23">
      <c r="A23">
        <v>1</v>
      </c>
      <c r="B23" t="s">
        <v>103</v>
      </c>
      <c r="C23" t="s">
        <v>80</v>
      </c>
      <c r="D23" s="11">
        <v>0.04</v>
      </c>
      <c r="E23" t="s">
        <v>35</v>
      </c>
      <c r="F23" t="s">
        <v>58</v>
      </c>
    </row>
    <row r="24">
      <c r="A24">
        <v>1</v>
      </c>
      <c r="B24" t="s">
        <v>104</v>
      </c>
      <c r="C24" t="s">
        <v>80</v>
      </c>
      <c r="D24" s="11">
        <v>0.4</v>
      </c>
      <c r="E24" t="s">
        <v>35</v>
      </c>
      <c r="F2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105</v>
      </c>
      <c r="B1" t="s" s="2">
        <v>106</v>
      </c>
      <c r="C1" t="s" s="2">
        <v>107</v>
      </c>
      <c r="D1" t="s" s="2">
        <v>108</v>
      </c>
      <c r="E1" t="s" s="2">
        <v>109</v>
      </c>
      <c r="F1" t="s" s="2">
        <v>110</v>
      </c>
    </row>
    <row r="2">
      <c r="A2" t="s">
        <v>2</v>
      </c>
      <c r="B2">
        <v>1</v>
      </c>
      <c r="C2" t="s">
        <v>111</v>
      </c>
      <c r="D2" t="inlineStr" s="14">
        <is>
          <t>Mettre en place le poste de travail - 5 min Denrées, matériels de préparation, de cuisson et de dressage. Laver et désinfecter le poste de travail, le matériel et la sorbetière. Utiliser les procédures en place dans létablissement.</t>
        </is>
      </c>
      <c r="E2" t="s" s="14"/>
      <c r="F2" t="s">
        <v>112</v>
      </c>
    </row>
    <row r="3">
      <c r="A3" t="s">
        <v>2</v>
      </c>
      <c r="B3">
        <v>2</v>
      </c>
      <c r="C3" t="s">
        <v>113</v>
      </c>
      <c r="D3" t="inlineStr" s="14">
        <is>
          <t>Réaliser le sirop - 3 min Réunir dans une russe moyenne, l'eau, le sucre semoule, le sucre inverti et le stabilisateur en dernier. Porter à ébullition, écumer si nécessaire et refroidir le sirop rapi­dement.</t>
        </is>
      </c>
      <c r="E3" t="s" s="14"/>
      <c r="F3" t="s">
        <v>114</v>
      </c>
    </row>
    <row r="4">
      <c r="A4" t="s">
        <v>2</v>
      </c>
      <c r="B4">
        <v>3</v>
      </c>
      <c r="C4" t="s">
        <v>115</v>
      </c>
      <c r="D4" t="inlineStr" s="14">
        <is>
          <t>Préparer et mixer les fruits ou les presser selon leur nature -20 min Laver et égoutter soigneusement les fruits. Equeuter les fraises, dénoyauter les abricots Presser les citrons ou les oranges. Mixer, chinoiser ou passer les fruits rouges à la centrifugeuse. ou Utiliser des pulpes ou des jus pasteurisés.</t>
        </is>
      </c>
      <c r="E4" t="s" s="14"/>
      <c r="F4" t="s">
        <v>116</v>
      </c>
    </row>
    <row r="5">
      <c r="A5" t="s">
        <v>2</v>
      </c>
      <c r="B5">
        <v>4</v>
      </c>
      <c r="C5" t="s">
        <v>117</v>
      </c>
      <c r="D5" t="inlineStr" s="14">
        <is>
          <t>Préparer le mix - 5 min Mélanger le sirop à la pulpe de fruits (certains professionnels réa­lisent une pasteurisation du mix en le chauffant à + 65 °C durant une vingtaine de minutes. Contrôler la densité du mix. Utiliser un réfractomètre ou peser le mix, le régler entre 16 et 17 °Baumé (soit à 1.1247 /1.1335 D).</t>
        </is>
      </c>
      <c r="E5" t="s" s="14"/>
      <c r="F5" t="s">
        <v>112</v>
      </c>
    </row>
    <row r="6">
      <c r="A6" t="s">
        <v>118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119</v>
      </c>
      <c r="B1"/>
      <c r="C1"/>
      <c r="D1"/>
    </row>
    <row r="2">
      <c r="A2" t="str" s="15">
        <f>"DE_BANA · CUI.DESSERTS · référence : "&amp;Besoins!B3&amp;" "&amp;Besoins!C3&amp;" · multiplicateur réglable sur la feuille ""Besoins"""</f>
        <v>DE_BANA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120</v>
      </c>
      <c r="B4"/>
      <c r="C4"/>
      <c r="D4"/>
    </row>
    <row r="5">
      <c r="A5" t="s" s="17">
        <v>121</v>
      </c>
      <c r="B5" t="str" s="14">
        <f>"[METTRE EN PLACE] "&amp;Procedure!D2</f>
        <v>[METTRE EN PLACE] Mettre en place le poste de travail - 5 min Denrées, matériels de préparation, de cuisson et de dressage. Laver et désinfecter le poste de travail, le matériel et la sorbetière. Utiliser les procédures en place dans létablissement.</v>
      </c>
      <c r="C5"/>
      <c r="D5"/>
    </row>
    <row r="6">
      <c r="A6" t="s" s="17">
        <v>122</v>
      </c>
      <c r="B6" t="str" s="14">
        <f>"[RÉUNIR] "&amp;Procedure!D3</f>
        <v>[RÉUNIR] Réaliser le sirop - 3 min Réunir dans une russe moyenne, l'eau, le sucre semoule, le sucre inverti et le stabilisateur en dernier. Porter à ébullition, écumer si nécessaire et refroidir le sirop rapi­dement.</v>
      </c>
      <c r="C6"/>
      <c r="D6"/>
    </row>
    <row r="7">
      <c r="A7"/>
      <c r="B7" t="str">
        <f>Besoins!B17</f>
        <v>sucre semoule</v>
      </c>
      <c r="C7" s="11">
        <f>Besoins!E17</f>
        <v>0.4</v>
      </c>
      <c r="D7" t="str">
        <f>Besoins!F17</f>
        <v>kg</v>
      </c>
    </row>
    <row r="8">
      <c r="A8"/>
      <c r="B8" t="s">
        <v>123</v>
      </c>
      <c r="C8" s="11">
        <f>'Besoins'!$B$2*0.08</f>
        <v>0.08</v>
      </c>
      <c r="D8" t="s">
        <v>35</v>
      </c>
    </row>
    <row r="9">
      <c r="A9"/>
      <c r="B9" t="str">
        <f>Besoins!B18</f>
        <v>Sirop de glucose</v>
      </c>
      <c r="C9" s="11">
        <f>Besoins!E18</f>
        <v>0.1</v>
      </c>
      <c r="D9" t="str">
        <f>Besoins!F18</f>
        <v>kg</v>
      </c>
    </row>
    <row r="10">
      <c r="A10"/>
      <c r="B10" t="str">
        <f>Besoins!B19</f>
        <v>Sucre inverti (trimoline)</v>
      </c>
      <c r="C10" s="11">
        <f>Besoins!E19</f>
        <v>0.1</v>
      </c>
      <c r="D10" t="str">
        <f>Besoins!F19</f>
        <v>kg</v>
      </c>
    </row>
    <row r="11">
      <c r="A11"/>
      <c r="B11" t="s">
        <v>124</v>
      </c>
      <c r="C11" s="11">
        <f>'Besoins'!$B$2*0.5</f>
        <v>0.5</v>
      </c>
      <c r="D11" t="s">
        <v>52</v>
      </c>
    </row>
    <row r="12">
      <c r="A12"/>
      <c r="B12" t="str">
        <f>Besoins!B14</f>
        <v>stabilisant non sucré</v>
      </c>
      <c r="C12" s="11">
        <f>Besoins!E14</f>
        <v>0.01</v>
      </c>
      <c r="D12" t="str">
        <f>Besoins!F14</f>
        <v>kg</v>
      </c>
    </row>
    <row r="13">
      <c r="A13"/>
      <c r="B13" t="str">
        <f>Besoins!B16</f>
        <v>framboise</v>
      </c>
      <c r="C13" s="11">
        <f>Besoins!E16</f>
        <v>1</v>
      </c>
      <c r="D13" t="str">
        <f>Besoins!F16</f>
        <v>kg</v>
      </c>
    </row>
    <row r="14">
      <c r="A14"/>
      <c r="B14" t="str">
        <f>Besoins!B9</f>
        <v>PAMPLEMOUSSE</v>
      </c>
      <c r="C14" s="11">
        <f>Besoins!E9</f>
        <v>1</v>
      </c>
      <c r="D14" t="str">
        <f>Besoins!F9</f>
        <v>lt</v>
      </c>
    </row>
    <row r="15">
      <c r="A15"/>
      <c r="B15" t="s">
        <v>125</v>
      </c>
      <c r="C15" s="11">
        <f>'Besoins'!$B$2*1</f>
        <v>1</v>
      </c>
      <c r="D15" t="s">
        <v>52</v>
      </c>
    </row>
    <row r="16">
      <c r="A16"/>
      <c r="B16" t="s">
        <v>126</v>
      </c>
      <c r="C16" s="11">
        <f>'Besoins'!$B$2*0.08</f>
        <v>0.08</v>
      </c>
      <c r="D16" t="s">
        <v>35</v>
      </c>
    </row>
    <row r="17">
      <c r="A17"/>
      <c r="B17" t="str">
        <f>Besoins!B15</f>
        <v>CACAO</v>
      </c>
      <c r="C17" s="11">
        <f>Besoins!E15</f>
        <v>0.04</v>
      </c>
      <c r="D17" t="str">
        <f>Besoins!F15</f>
        <v>kg</v>
      </c>
    </row>
    <row r="18">
      <c r="A18"/>
      <c r="B18" t="str">
        <f>Besoins!B7</f>
        <v>CHOCOLAT 811</v>
      </c>
      <c r="C18" s="11">
        <f>Besoins!E7</f>
        <v>0.4</v>
      </c>
      <c r="D18" t="str">
        <f>Besoins!F7</f>
        <v>kg</v>
      </c>
    </row>
    <row r="19">
      <c r="A19" t="s" s="17">
        <v>127</v>
      </c>
      <c r="B19" t="str" s="14">
        <f>"[PRÉPARER] "&amp;Procedure!D4</f>
        <v>[PRÉPARER] Préparer et mixer les fruits ou les presser selon leur nature -20 min Laver et égoutter soigneusement les fruits. Equeuter les fraises, dénoyauter les abricots Presser les citrons ou les oranges. Mixer, chinoiser ou passer les fruits rouges à la centrifugeuse. ou Utiliser des pulpes ou des jus pasteurisés.</v>
      </c>
      <c r="C19"/>
      <c r="D19"/>
    </row>
    <row r="20">
      <c r="A20"/>
      <c r="B20" t="s">
        <v>128</v>
      </c>
      <c r="C20" s="11">
        <f>'Besoins'!$B$2*0.1</f>
        <v>0.1</v>
      </c>
      <c r="D20" t="s">
        <v>35</v>
      </c>
    </row>
    <row r="21">
      <c r="A21"/>
      <c r="B21" t="str">
        <f>Besoins!B11</f>
        <v>CITRON</v>
      </c>
      <c r="C21" s="11">
        <f>Besoins!E11</f>
        <v>0.05</v>
      </c>
      <c r="D21" t="str">
        <f>Besoins!F11</f>
        <v>kg</v>
      </c>
    </row>
    <row r="22">
      <c r="A22"/>
      <c r="B22" t="str">
        <f>Besoins!B8</f>
        <v>ORANGE</v>
      </c>
      <c r="C22" s="11">
        <f>Besoins!E8</f>
        <v>0.08</v>
      </c>
      <c r="D22" t="str">
        <f>Besoins!F8</f>
        <v>kg</v>
      </c>
    </row>
    <row r="23">
      <c r="A23" t="s" s="17">
        <v>129</v>
      </c>
      <c r="B23" t="str" s="14">
        <f>"[MÉLANGER] "&amp;Procedure!D5</f>
        <v>[MÉLANGER] Préparer le mix - 5 min Mélanger le sirop à la pulpe de fruits (certains professionnels réa­lisent une pasteurisation du mix en le chauffant à + 65 °C durant une vingtaine de minutes. Contrôler la densité du mix. Utiliser un réfractomètre ou peser le mix, le régler entre 16 et 17 °Baumé (soit à 1.1247 /1.1335 D).</v>
      </c>
      <c r="C23"/>
      <c r="D23"/>
    </row>
    <row r="24">
      <c r="A24"/>
      <c r="B24"/>
      <c r="C24"/>
      <c r="D24"/>
    </row>
    <row r="25">
      <c r="A25" t="s" s="16">
        <v>130</v>
      </c>
      <c r="B25"/>
      <c r="C25"/>
      <c r="D25"/>
    </row>
    <row r="26">
      <c r="A26"/>
      <c r="B26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9">
        <v>22</v>
      </c>
      <c r="B28"/>
      <c r="C28"/>
      <c r="D28"/>
    </row>
  </sheetData>
  <sheetProtection sheet="1"/>
  <mergeCells count="10">
    <mergeCell ref="A1:D1"/>
    <mergeCell ref="A2:D2"/>
    <mergeCell ref="A4:D4"/>
    <mergeCell ref="B5:D5"/>
    <mergeCell ref="B6:D6"/>
    <mergeCell ref="B19:D19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2026-08-01T00:37:14Z</dcterms:created>
  <dc:title>Banana-split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2026-08-01T00:37:14Z</dcterms:modified>
  <cp:revision>1</cp:revision>
</cp:coreProperties>
</file>