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<sst xmlns="http://schemas.openxmlformats.org/spreadsheetml/2006/main" count="107" uniqueCount="107">
  <si>
    <t>Fiche technique</t>
  </si>
  <si>
    <t>Nom</t>
  </si>
  <si>
    <t>Feuillantine aux fruits rouges</t>
  </si>
  <si>
    <t>Code</t>
  </si>
  <si>
    <t>DE_FEUI_FRUI_ROU</t>
  </si>
  <si>
    <t>Classe</t>
  </si>
  <si>
    <t>Desserts cuisine (CUI.DESSERTS)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</si>
  <si>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</si>
  <si>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</si>
  <si>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</si>
  <si>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</si>
  <si>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</si>
  <si>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</si>
  <si>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</si>
  <si>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</si>
  <si>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</si>
  <si>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</si>
  <si>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</si>
  <si>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</si>
  <si>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</si>
  <si>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</si>
  <si>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</si>
  <si>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</si>
  <si>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</si>
  <si>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</si>
  <si>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</si>
  <si>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</si>
  <si>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</si>
  <si>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</si>
  <si>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</si>
  <si>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</si>
  <si>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</si>
  <si>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00000233</t>
  </si>
  <si>
    <t>PASSION (CAISSE)</t>
  </si>
  <si>
    <t>Produits frais</t>
  </si>
  <si>
    <t>00000047</t>
  </si>
  <si>
    <t>OEUF A3 (PRIX)</t>
  </si>
  <si>
    <t>Produits laitiers</t>
  </si>
  <si>
    <t>NAPPAGE-ABRICO</t>
  </si>
  <si>
    <t>Nappage abricot (glaçage)</t>
  </si>
  <si>
    <t>Chocolats décor et confiserie</t>
  </si>
  <si>
    <t>kg</t>
  </si>
  <si>
    <t>NAPPAGE-MIROIR</t>
  </si>
  <si>
    <t>Nappage miroir neutre</t>
  </si>
  <si>
    <t>GELATINE</t>
  </si>
  <si>
    <t>Gélatine feuilles (200 bloom)</t>
  </si>
  <si>
    <t>Concentrés et purées cuisines</t>
  </si>
  <si>
    <t>00000061</t>
  </si>
  <si>
    <t>EAU</t>
  </si>
  <si>
    <t>Matières diverses (à trier)</t>
  </si>
  <si>
    <t>lt</t>
  </si>
  <si>
    <t>CRE-LIQUIDE-35</t>
  </si>
  <si>
    <t>Crème liquide entière 35% MG UHT</t>
  </si>
  <si>
    <t>Crèmes fraîches et laitières</t>
  </si>
  <si>
    <t>00000003</t>
  </si>
  <si>
    <t>SUCRE (S2)</t>
  </si>
  <si>
    <t>Sucres Mat. prem.</t>
  </si>
  <si>
    <t>Total</t>
  </si>
  <si>
    <t>Niveau</t>
  </si>
  <si>
    <t>Composant</t>
  </si>
  <si>
    <t>Type</t>
  </si>
  <si>
    <t>Quantité (pour 1 pc)</t>
  </si>
  <si>
    <t>recette</t>
  </si>
  <si>
    <t>Desserts cuisine</t>
  </si>
  <si>
    <t xml:space="preserve">    ↳ PASSION (P)</t>
  </si>
  <si>
    <t>Calcul</t>
  </si>
  <si>
    <t xml:space="preserve">        ↳ PASSION (CAISSE)</t>
  </si>
  <si>
    <t>matiere</t>
  </si>
  <si>
    <t xml:space="preserve">    ↳ MERINGUE ITALIÈNNE</t>
  </si>
  <si>
    <t>Meringues</t>
  </si>
  <si>
    <t xml:space="preserve">        ↳ BLANC D'OEUF (P)</t>
  </si>
  <si>
    <t>Conversions oeufs et ovoproduits</t>
  </si>
  <si>
    <t xml:space="preserve">            ↳ BLANC D'OEUF (ML)</t>
  </si>
  <si>
    <t xml:space="preserve">                ↳ OEUF A3 (PRIX)</t>
  </si>
  <si>
    <t xml:space="preserve">        ↳ SUCRE (S2)</t>
  </si>
  <si>
    <t xml:space="preserve">        ↳ EAU</t>
  </si>
  <si>
    <t xml:space="preserve">    ↳ Gélatine feuilles (200 bloom)</t>
  </si>
  <si>
    <t xml:space="preserve">    ↳ Crème liquide entière 35% MG UHT</t>
  </si>
  <si>
    <t xml:space="preserve">    ↳ OEUF (ml)</t>
  </si>
  <si>
    <t xml:space="preserve">        ↳ OEUF A3 (PRIX)</t>
  </si>
  <si>
    <t xml:space="preserve">    ↳ EAU</t>
  </si>
  <si>
    <t xml:space="preserve">    ↳ SUCRE (S2)</t>
  </si>
  <si>
    <t xml:space="preserve">    ↳ Nappage miroir neutre</t>
  </si>
  <si>
    <t xml:space="preserve">    ↳ Nappage abricot (glaçage)</t>
  </si>
  <si>
    <t>Recette</t>
  </si>
  <si>
    <t>#</t>
  </si>
  <si>
    <t>Verbe</t>
  </si>
  <si>
    <t>Étape</t>
  </si>
  <si>
    <t>Précision technique</t>
  </si>
  <si>
    <t>Durée</t>
  </si>
  <si>
    <t>METTRE EN PLACE</t>
  </si>
  <si>
    <t>5 min (cuisson)</t>
  </si>
  <si>
    <t>RÉALISER</t>
  </si>
  <si>
    <t>54 min (repos)</t>
  </si>
  <si>
    <t>PASSION (P)</t>
  </si>
  <si>
    <t>MERINGUE ITALIÈNNE</t>
  </si>
  <si>
    <t>Fiche technique — Feuillantine aux fruits rouges</t>
  </si>
  <si>
    <t>Feuillantine aux fruits rouges  DE_FEUI_FRUI_ROU</t>
  </si>
  <si>
    <t>1.</t>
  </si>
  <si>
    <t>2.</t>
  </si>
  <si>
    <t xml:space="preserve">    SUCRE (S2)</t>
  </si>
  <si>
    <t xml:space="preserve">    PASSION (P)</t>
  </si>
  <si>
    <t xml:space="preserve">    MERINGUE ITALIÈNNE</t>
  </si>
  <si>
    <t xml:space="preserve">    OEUF (ml) (conv.)</t>
  </si>
  <si>
    <t xml:space="preserve">    EAU</t>
  </si>
  <si>
    <t>↳ PASSION (P)  00000249</t>
  </si>
  <si>
    <t>↳ MERINGUE ITALIÈNNE  00000564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</si>
</sst>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2.4401044181818</v>
      </c>
    </row>
    <row r="12">
      <c r="A12" t="s" s="3">
        <v>17</v>
      </c>
      <c r="B12" s="4">
        <v>2.4401044181818</v>
      </c>
    </row>
    <row r="13">
      <c r="A13"/>
      <c r="B13"/>
    </row>
    <row r="14">
      <c r="A14" t="s" s="5">
        <v>18</v>
      </c>
      <c r="B14" t="s" s="5">
        <v>15</v>
      </c>
    </row>
    <row r="15">
      <c r="A15" t="s" s="5">
        <v>19</v>
      </c>
      <c r="B15" s="6">
        <v>2.4401044181818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0.003</v>
      </c>
      <c r="E7" s="11">
        <f>D7*$B$2</f>
        <v>0.003</v>
      </c>
      <c r="F7" t="s">
        <v>25</v>
      </c>
      <c r="G7" s="4">
        <f>E7*8.9242</f>
        <v>0.026773</v>
      </c>
    </row>
    <row r="8">
      <c r="A8" t="s" s="12">
        <v>35</v>
      </c>
      <c r="B8" t="s">
        <v>36</v>
      </c>
      <c r="C8" t="s">
        <v>37</v>
      </c>
      <c r="D8" s="9">
        <v>3.058081</v>
      </c>
      <c r="E8" s="11">
        <f>D8*$B$2</f>
        <v>3.058081</v>
      </c>
      <c r="F8" t="s">
        <v>25</v>
      </c>
      <c r="G8" s="4">
        <f>E8*0.2699999831</f>
        <v>0.825682</v>
      </c>
    </row>
    <row r="9">
      <c r="A9" t="s">
        <v>38</v>
      </c>
      <c r="B9" t="s">
        <v>39</v>
      </c>
      <c r="C9" t="s">
        <v>40</v>
      </c>
      <c r="D9" s="9">
        <v>0.02</v>
      </c>
      <c r="E9" s="11">
        <f>D9*$B$2</f>
        <v>0.02</v>
      </c>
      <c r="F9" t="s">
        <v>41</v>
      </c>
      <c r="G9" s="4">
        <f>E9*5.5</f>
        <v>0.11</v>
      </c>
    </row>
    <row r="10">
      <c r="A10" t="s">
        <v>42</v>
      </c>
      <c r="B10" t="s">
        <v>43</v>
      </c>
      <c r="C10" t="s">
        <v>40</v>
      </c>
      <c r="D10" s="9">
        <v>0.08</v>
      </c>
      <c r="E10" s="11">
        <f>D10*$B$2</f>
        <v>0.08</v>
      </c>
      <c r="F10" t="s">
        <v>41</v>
      </c>
      <c r="G10" s="4">
        <f>E10*6.8</f>
        <v>0.544</v>
      </c>
    </row>
    <row r="11">
      <c r="A11" t="s">
        <v>44</v>
      </c>
      <c r="B11" t="s">
        <v>45</v>
      </c>
      <c r="C11" t="s">
        <v>46</v>
      </c>
      <c r="D11" s="9">
        <v>0.01</v>
      </c>
      <c r="E11" s="11">
        <f>D11*$B$2</f>
        <v>0.01</v>
      </c>
      <c r="F11" t="s">
        <v>41</v>
      </c>
      <c r="G11" s="4">
        <f>E11*24</f>
        <v>0.24</v>
      </c>
    </row>
    <row r="12">
      <c r="A12" t="s" s="12">
        <v>47</v>
      </c>
      <c r="B12" t="s">
        <v>48</v>
      </c>
      <c r="C12" t="s">
        <v>49</v>
      </c>
      <c r="D12" s="9">
        <v>0.05</v>
      </c>
      <c r="E12" s="11">
        <f>D12*$B$2</f>
        <v>0.05</v>
      </c>
      <c r="F12" t="s">
        <v>50</v>
      </c>
      <c r="G12" s="4">
        <f>E12*0.003</f>
        <v>0.00015</v>
      </c>
    </row>
    <row r="13">
      <c r="A13" t="s">
        <v>51</v>
      </c>
      <c r="B13" t="s">
        <v>52</v>
      </c>
      <c r="C13" t="s">
        <v>53</v>
      </c>
      <c r="D13" s="9">
        <v>0.2</v>
      </c>
      <c r="E13" s="11">
        <f>D13*$B$2</f>
        <v>0.2</v>
      </c>
      <c r="F13" t="s">
        <v>50</v>
      </c>
      <c r="G13" s="4">
        <f>E13*2.85</f>
        <v>0.57</v>
      </c>
    </row>
    <row r="14">
      <c r="A14" t="s" s="12">
        <v>54</v>
      </c>
      <c r="B14" t="s">
        <v>55</v>
      </c>
      <c r="C14" t="s">
        <v>56</v>
      </c>
      <c r="D14" s="9">
        <v>0.13</v>
      </c>
      <c r="E14" s="11">
        <f>D14*$B$2</f>
        <v>0.13</v>
      </c>
      <c r="F14" t="s">
        <v>41</v>
      </c>
      <c r="G14" s="4">
        <f>E14*0.95</f>
        <v>0.1235</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v>
      </c>
      <c r="E2" t="s">
        <v>25</v>
      </c>
      <c r="F2" t="s">
        <v>63</v>
      </c>
    </row>
    <row r="3">
      <c r="A3">
        <v>1</v>
      </c>
      <c r="B3" t="s">
        <v>64</v>
      </c>
      <c r="C3" t="s">
        <v>62</v>
      </c>
      <c r="D3" s="11">
        <v>0.15</v>
      </c>
      <c r="E3" t="s">
        <v>41</v>
      </c>
      <c r="F3" t="s">
        <v>65</v>
      </c>
    </row>
    <row r="4">
      <c r="A4">
        <v>2</v>
      </c>
      <c r="B4" t="s">
        <v>66</v>
      </c>
      <c r="C4" t="s">
        <v>67</v>
      </c>
      <c r="D4" s="11">
        <v>0.003</v>
      </c>
      <c r="E4" t="s">
        <v>25</v>
      </c>
      <c r="F4" t="s">
        <v>34</v>
      </c>
    </row>
    <row r="5">
      <c r="A5">
        <v>1</v>
      </c>
      <c r="B5" t="s">
        <v>68</v>
      </c>
      <c r="C5" t="s">
        <v>62</v>
      </c>
      <c r="D5" s="11">
        <v>0.15</v>
      </c>
      <c r="E5" t="s">
        <v>41</v>
      </c>
      <c r="F5" t="s">
        <v>69</v>
      </c>
    </row>
    <row r="6">
      <c r="A6">
        <v>2</v>
      </c>
      <c r="B6" t="s">
        <v>70</v>
      </c>
      <c r="C6" t="s">
        <v>62</v>
      </c>
      <c r="D6" s="11">
        <v>1.389</v>
      </c>
      <c r="E6" t="s">
        <v>25</v>
      </c>
      <c r="F6" t="s">
        <v>71</v>
      </c>
    </row>
    <row r="7">
      <c r="A7">
        <v>3</v>
      </c>
      <c r="B7" t="s">
        <v>72</v>
      </c>
      <c r="C7" t="s">
        <v>62</v>
      </c>
      <c r="D7" s="11">
        <v>0.05</v>
      </c>
      <c r="E7" t="s">
        <v>50</v>
      </c>
      <c r="F7" t="s">
        <v>71</v>
      </c>
    </row>
    <row r="8">
      <c r="A8">
        <v>4</v>
      </c>
      <c r="B8" t="s">
        <v>73</v>
      </c>
      <c r="C8" t="s">
        <v>67</v>
      </c>
      <c r="D8" s="11">
        <v>0.694</v>
      </c>
      <c r="E8" t="s">
        <v>25</v>
      </c>
      <c r="F8" t="s">
        <v>37</v>
      </c>
    </row>
    <row r="9">
      <c r="A9">
        <v>2</v>
      </c>
      <c r="B9" t="s">
        <v>74</v>
      </c>
      <c r="C9" t="s">
        <v>67</v>
      </c>
      <c r="D9" s="11">
        <v>0.1</v>
      </c>
      <c r="E9" t="s">
        <v>41</v>
      </c>
      <c r="F9" t="s">
        <v>56</v>
      </c>
    </row>
    <row r="10">
      <c r="A10">
        <v>2</v>
      </c>
      <c r="B10" t="s">
        <v>75</v>
      </c>
      <c r="C10" t="s">
        <v>67</v>
      </c>
      <c r="D10" s="11">
        <v>0.025</v>
      </c>
      <c r="E10" t="s">
        <v>50</v>
      </c>
      <c r="F10" t="s">
        <v>49</v>
      </c>
    </row>
    <row r="11">
      <c r="A11">
        <v>1</v>
      </c>
      <c r="B11" t="s">
        <v>76</v>
      </c>
      <c r="C11" t="s">
        <v>67</v>
      </c>
      <c r="D11" s="11">
        <v>0.01</v>
      </c>
      <c r="E11" t="s">
        <v>41</v>
      </c>
      <c r="F11" t="s">
        <v>46</v>
      </c>
    </row>
    <row r="12">
      <c r="A12">
        <v>1</v>
      </c>
      <c r="B12" t="s">
        <v>77</v>
      </c>
      <c r="C12" t="s">
        <v>67</v>
      </c>
      <c r="D12" s="11">
        <v>0.2</v>
      </c>
      <c r="E12" t="s">
        <v>50</v>
      </c>
      <c r="F12" t="s">
        <v>53</v>
      </c>
    </row>
    <row r="13">
      <c r="A13">
        <v>1</v>
      </c>
      <c r="B13" t="s">
        <v>78</v>
      </c>
      <c r="C13" t="s">
        <v>62</v>
      </c>
      <c r="D13" s="11">
        <v>0.13</v>
      </c>
      <c r="E13" t="s">
        <v>41</v>
      </c>
      <c r="F13" t="s">
        <v>71</v>
      </c>
    </row>
    <row r="14">
      <c r="A14">
        <v>2</v>
      </c>
      <c r="B14" t="s">
        <v>79</v>
      </c>
      <c r="C14" t="s">
        <v>67</v>
      </c>
      <c r="D14" s="11">
        <v>2.364</v>
      </c>
      <c r="E14" t="s">
        <v>25</v>
      </c>
      <c r="F14" t="s">
        <v>37</v>
      </c>
    </row>
    <row r="15">
      <c r="A15">
        <v>1</v>
      </c>
      <c r="B15" t="s">
        <v>80</v>
      </c>
      <c r="C15" t="s">
        <v>67</v>
      </c>
      <c r="D15" s="11">
        <v>0.025</v>
      </c>
      <c r="E15" t="s">
        <v>50</v>
      </c>
      <c r="F15" t="s">
        <v>49</v>
      </c>
    </row>
    <row r="16">
      <c r="A16">
        <v>1</v>
      </c>
      <c r="B16" t="s">
        <v>81</v>
      </c>
      <c r="C16" t="s">
        <v>67</v>
      </c>
      <c r="D16" s="11">
        <v>0.03</v>
      </c>
      <c r="E16" t="s">
        <v>41</v>
      </c>
      <c r="F16" t="s">
        <v>56</v>
      </c>
    </row>
    <row r="17">
      <c r="A17">
        <v>1</v>
      </c>
      <c r="B17" t="s">
        <v>82</v>
      </c>
      <c r="C17" t="s">
        <v>67</v>
      </c>
      <c r="D17" s="11">
        <v>0.08</v>
      </c>
      <c r="E17" t="s">
        <v>41</v>
      </c>
      <c r="F17" t="s">
        <v>40</v>
      </c>
    </row>
    <row r="18">
      <c r="A18">
        <v>1</v>
      </c>
      <c r="B18" t="s">
        <v>83</v>
      </c>
      <c r="C18" t="s">
        <v>67</v>
      </c>
      <c r="D18" s="11">
        <v>0.02</v>
      </c>
      <c r="E18" t="s">
        <v>41</v>
      </c>
      <c r="F1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t="s">
        <v>90</v>
      </c>
      <c r="D2" t="inlineStr" s="14">
        <is>
          <t>Mettre en place le poste de travail - 5 min Denrées, matériels de préparation, de cuisson et de dressage. Laver et désinfecter le poste de travail, le matériel et la sorbetière. Utiliser les procédures en place dans létablissement.</t>
        </is>
      </c>
      <c r="E2" t="s" s="14"/>
      <c r="F2" t="s">
        <v>91</v>
      </c>
    </row>
    <row r="3">
      <c r="A3" t="s">
        <v>2</v>
      </c>
      <c r="B3">
        <v>2</v>
      </c>
      <c r="C3" t="s">
        <v>92</v>
      </c>
      <c r="D3" t="inlineStr" s="14">
        <is>
          <t>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t>
        </is>
      </c>
      <c r="E3" t="s" s="14"/>
      <c r="F3" t="s">
        <v>93</v>
      </c>
    </row>
    <row r="4">
      <c r="A4" t="s">
        <v>94</v>
      </c>
      <c r="B4"/>
      <c r="C4"/>
      <c r="D4"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4"/>
      <c r="F4"/>
    </row>
    <row r="5">
      <c r="A5" t="s">
        <v>95</v>
      </c>
      <c r="B5"/>
      <c r="C5"/>
      <c r="D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3"/>
  <cols>
    <col min="1" max="1" width="22" customWidth="1"/>
    <col min="2" max="2" width="52" customWidth="1"/>
    <col min="3" max="3" width="14" customWidth="1"/>
    <col min="4" max="4" width="10" customWidth="1"/>
  </cols>
  <sheetData>
    <row r="1" customHeight="1" ht="24">
      <c r="A1" t="s" s="7">
        <v>96</v>
      </c>
      <c r="B1"/>
      <c r="C1"/>
      <c r="D1"/>
    </row>
    <row r="2">
      <c r="A2" t="str" s="15">
        <f>"DE_FEUI_FRUI_ROU · CUI.DESSERTS · référence : "&amp;Besoins!B3&amp;" "&amp;Besoins!C3&amp;" · multiplicateur réglable sur la feuille ""Besoins"""</f>
        <v>DE_FEUI_FRUI_ROU · CUI.DESSERTS · référence : 1 pc · multiplicateur réglable sur la feuille </v>
      </c>
      <c r="B2"/>
      <c r="C2"/>
      <c r="D2"/>
    </row>
    <row r="3">
      <c r="A3"/>
      <c r="B3"/>
      <c r="C3"/>
      <c r="D3"/>
    </row>
    <row r="4">
      <c r="A4" t="s" s="16">
        <v>97</v>
      </c>
      <c r="B4"/>
      <c r="C4"/>
      <c r="D4"/>
    </row>
    <row r="5">
      <c r="A5" t="s" s="17">
        <v>98</v>
      </c>
      <c r="B5" t="str" s="14">
        <f>"[METTRE EN PLACE] "&amp;Procedure!D2</f>
        <v>[METTRE EN PLACE] Mettre en place le poste de travail - 5 min Denrées, matériels de préparation, de cuisson et de dressage. Laver et désinfecter le poste de travail, le matériel et la sorbetière. Utiliser les procédures en place dans létablissement.</v>
      </c>
      <c r="C5"/>
      <c r="D5"/>
    </row>
    <row r="6">
      <c r="A6" t="s" s="17">
        <v>99</v>
      </c>
      <c r="B6" t="str" s="14">
        <f>"[RÉALISER] "&amp;Procedure!D3</f>
        <v>[RÉALISER] Réaliser la crème anglaise - 15 min Réunir dans une russe ou dans une sauteuse moyenne, le lait, la crème, le lait en poudre, la gousse de vanille partagée en deux et grattée, la moitié du sucre, le sucre inverti et le stabilisateur sil y a lieu. Porter à ébullition et laisser infuser. Les parfums tels que lextrait de café, le chocolat et le cacao peu­vent être portés à ébullition avec le lait (alcools et liqueurs sont généralement ajoutés en fin de sanglage). Blanchir les jaunes dufs avec le reste du sucre. Verser progressivement une partie du liquide sur les jaunes dufs blanchis puis verser le mélange dans le récipient de cuisson. Cuire la crème anglaise à la nappe puis baisser le feu au minimum. Pasteuriser la crème soit en la cuisant durant 1 min à + 83 °C ou monter la température à cur à + 85 °C. Passer la crème au chinois étamine dans une calotte froide parfai­tement propre et non dans celle qui a servi à blanchir les jaunes (voir analyse des dangers). Refroidir la crème rapidement sur glace en la vannant fréquem­ment. Maturer le mix filmé en enceinte réfrigérée durant 4 heures au minimum. Placer les bacs à glace dans le conservateur - 2 min Turbiner ou sangler le mix - 10 min Le verser dans la sorbetière parfaitement désinfectée. Au cours de cette opération le mix épaissit et foisonne (30 à 50 % pour une glace dexcellente qualité).</v>
      </c>
      <c r="C6"/>
      <c r="D6"/>
    </row>
    <row r="7">
      <c r="A7"/>
      <c r="B7" t="str">
        <f>Besoins!B13</f>
        <v>Crème liquide entière 35% MG UHT</v>
      </c>
      <c r="C7" s="11">
        <f>Besoins!E13</f>
        <v>0.2</v>
      </c>
      <c r="D7" t="str">
        <f>Besoins!F13</f>
        <v>lt</v>
      </c>
    </row>
    <row r="8">
      <c r="A8"/>
      <c r="B8" t="s">
        <v>100</v>
      </c>
      <c r="C8" s="11">
        <f>'Besoins'!$B$2*0.03</f>
        <v>0.03</v>
      </c>
      <c r="D8" t="s">
        <v>41</v>
      </c>
    </row>
    <row r="9">
      <c r="A9"/>
      <c r="B9" t="s">
        <v>101</v>
      </c>
      <c r="C9" s="11">
        <f>'Besoins'!$B$2*0.15</f>
        <v>0.15</v>
      </c>
      <c r="D9" t="s">
        <v>41</v>
      </c>
    </row>
    <row r="10">
      <c r="A10"/>
      <c r="B10" t="s">
        <v>102</v>
      </c>
      <c r="C10" s="11">
        <f>'Besoins'!$B$2*0.15</f>
        <v>0.15</v>
      </c>
      <c r="D10" t="s">
        <v>41</v>
      </c>
    </row>
    <row r="11">
      <c r="A11"/>
      <c r="B11" t="str">
        <f>Besoins!B11</f>
        <v>Gélatine feuilles (200 bloom)</v>
      </c>
      <c r="C11" s="11">
        <f>Besoins!E11</f>
        <v>0.01</v>
      </c>
      <c r="D11" t="str">
        <f>Besoins!F11</f>
        <v>kg</v>
      </c>
    </row>
    <row r="12">
      <c r="A12"/>
      <c r="B12" t="s">
        <v>103</v>
      </c>
      <c r="C12" s="11">
        <f>'Besoins'!$B$2*0.13</f>
        <v>0.13</v>
      </c>
      <c r="D12" t="s">
        <v>41</v>
      </c>
    </row>
    <row r="13">
      <c r="A13"/>
      <c r="B13" t="s">
        <v>104</v>
      </c>
      <c r="C13" s="11">
        <f>'Besoins'!$B$2*0.025</f>
        <v>0.025</v>
      </c>
      <c r="D13" t="s">
        <v>50</v>
      </c>
    </row>
    <row r="14">
      <c r="A14"/>
      <c r="B14" t="str">
        <f>Besoins!B10</f>
        <v>Nappage miroir neutre</v>
      </c>
      <c r="C14" s="11">
        <f>Besoins!E10</f>
        <v>0.08</v>
      </c>
      <c r="D14" t="str">
        <f>Besoins!F10</f>
        <v>kg</v>
      </c>
    </row>
    <row r="15">
      <c r="A15"/>
      <c r="B15" t="str">
        <f>Besoins!B9</f>
        <v>Nappage abricot (glaçage)</v>
      </c>
      <c r="C15" s="11">
        <f>Besoins!E9</f>
        <v>0.02</v>
      </c>
      <c r="D15" t="str">
        <f>Besoins!F9</f>
        <v>kg</v>
      </c>
    </row>
    <row r="16">
      <c r="A16"/>
      <c r="B16"/>
      <c r="C16"/>
      <c r="D16"/>
    </row>
    <row r="17">
      <c r="A17" t="s" s="16">
        <v>105</v>
      </c>
      <c r="B17"/>
      <c r="C17"/>
      <c r="D17"/>
    </row>
    <row r="18">
      <c r="A18"/>
      <c r="B18"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8"/>
      <c r="D18"/>
    </row>
    <row r="19">
      <c r="A19"/>
      <c r="B19"/>
      <c r="C19"/>
      <c r="D19"/>
    </row>
    <row r="20">
      <c r="A20" t="s" s="16">
        <v>106</v>
      </c>
      <c r="B20"/>
      <c r="C20"/>
      <c r="D20"/>
    </row>
    <row r="21">
      <c r="A21"/>
      <c r="B21"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1"/>
      <c r="D21"/>
    </row>
    <row r="22">
      <c r="A22"/>
      <c r="B22"/>
      <c r="C22"/>
      <c r="D22"/>
    </row>
    <row r="23">
      <c r="A23" t="s" s="19">
        <v>22</v>
      </c>
      <c r="B23"/>
      <c r="C23"/>
      <c r="D23"/>
    </row>
  </sheetData>
  <sheetProtection sheet="1"/>
  <mergeCells count="10">
    <mergeCell ref="A1:D1"/>
    <mergeCell ref="A2:D2"/>
    <mergeCell ref="A4:D4"/>
    <mergeCell ref="B5:D5"/>
    <mergeCell ref="B6:D6"/>
    <mergeCell ref="A17:D17"/>
    <mergeCell ref="B18:D18"/>
    <mergeCell ref="A20:D20"/>
    <mergeCell ref="B21:D21"/>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2026-08-01T00:40:49Z</dcterms:created>
  <dc:title>Feuillantine aux fruits rouges</dc:title>
  <dc:subject/>
  <dc:creator>CUIS.web</dc:creator>
  <cp:lastModifiedBy/>
  <cp:keywords/>
  <dc:description>Export automatique — moteur récursif d'origine : Bernard Vandendaele</dc:description>
  <cp:category/>
  <dc:language>en-US</dc:language>
  <dcterms:modified xsi:type="dcterms:W3CDTF">2026-08-01T00:40:49Z</dcterms:modified>
  <cp:revision>1</cp:revision>
</cp:coreProperties>
</file>