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<sst xmlns="http://schemas.openxmlformats.org/spreadsheetml/2006/main" count="99" uniqueCount="99">
  <si>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</si>
  <si>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</si>
  <si>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</si>
  <si>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</si>
  <si>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</si>
  <si>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</si>
  <si>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</si>
  <si>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</si>
  <si>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</si>
  <si>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</si>
  <si>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</si>
  <si>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</si>
  <si>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</si>
  <si>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</si>
  <si>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</si>
  <si>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</si>
  <si>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00000048</t>
  </si>
  <si>
    <t>BEURRE</t>
  </si>
  <si>
    <t>Produits frais</t>
  </si>
  <si>
    <t>00000060</t>
  </si>
  <si>
    <t>ORANGE</t>
  </si>
  <si>
    <t>00000047</t>
  </si>
  <si>
    <t>OEUF A3 (PRIX)</t>
  </si>
  <si>
    <t>Produits laitiers</t>
  </si>
  <si>
    <t>NAPPAGE-ABRICO</t>
  </si>
  <si>
    <t>Nappage abricot (glaçage)</t>
  </si>
  <si>
    <t>Chocolats décor et confiserie</t>
  </si>
  <si>
    <t>00000061</t>
  </si>
  <si>
    <t>EAU</t>
  </si>
  <si>
    <t>Matières diverses (à trier)</t>
  </si>
  <si>
    <t>lt</t>
  </si>
  <si>
    <t>00000033</t>
  </si>
  <si>
    <t>SEL</t>
  </si>
  <si>
    <t>00001883</t>
  </si>
  <si>
    <t>sucre semoule</t>
  </si>
  <si>
    <t>Sucres</t>
  </si>
  <si>
    <t>00SAU_MP010</t>
  </si>
  <si>
    <t>Pomme de terre cuite en robe</t>
  </si>
  <si>
    <t>Légumes</t>
  </si>
  <si>
    <t>Total</t>
  </si>
  <si>
    <t>Recette</t>
  </si>
  <si>
    <t>#</t>
  </si>
  <si>
    <t>Verbe</t>
  </si>
  <si>
    <t>Étape</t>
  </si>
  <si>
    <t>Précision technique</t>
  </si>
  <si>
    <t>Durée</t>
  </si>
  <si>
    <t>Religieuse (individuelle)</t>
  </si>
  <si>
    <t>METTRE EN PLACE</t>
  </si>
  <si>
    <t>Mettre en place le poste de travail - 5 min  Denrées, matériels de préparation, de cuisson et de dressage.</t>
  </si>
  <si>
    <t>5 min (cuisson)</t>
  </si>
  <si>
    <t>CONFECTIONNER</t>
  </si>
  <si>
    <t>Confectionner la pâte brisée - 15 min</t>
  </si>
  <si>
    <t>15 min (prepa)</t>
  </si>
  <si>
    <t>ÉPLUCHER</t>
  </si>
  <si>
    <t>Eplucher et citronner les pommes - 10 min  Eliminer les péricarpes et les pépins à l'aide d'un vide-pomme ou d'une cuillère à pommes noisettes.</t>
  </si>
  <si>
    <t>10 min (prepa)</t>
  </si>
  <si>
    <t>DÉTAILLER</t>
  </si>
  <si>
    <t>10 min (cuisson)</t>
  </si>
  <si>
    <t>PASSER</t>
  </si>
  <si>
    <t>Passer la compote - 5 min Bien dessécher la compote sur le feu à l'aide d'une spatule, puis la passer au tamis ou au mixeur. La laisser refroidir</t>
  </si>
  <si>
    <t>5 min (repos)</t>
  </si>
  <si>
    <t>FONCER</t>
  </si>
  <si>
    <t>10 min (repos)</t>
  </si>
  <si>
    <t>FOURRER</t>
  </si>
  <si>
    <t>15 min (cuisson)</t>
  </si>
  <si>
    <t>CUIRE</t>
  </si>
  <si>
    <t>23 min (cuisson)</t>
  </si>
  <si>
    <t>NAPPER</t>
  </si>
  <si>
    <t>Napper la tarte aux pommes (lustrer) - 5 min Chauffer le nappage dans une petite sauteuse et le détendre si .cessaire avec un peu de siropén</t>
  </si>
  <si>
    <t>5 min (prepa)</t>
  </si>
  <si>
    <t>Niveau</t>
  </si>
  <si>
    <t>Composant</t>
  </si>
  <si>
    <t>Type</t>
  </si>
  <si>
    <t>Quantité (× multiplicateur, voir feuille Besoins)</t>
  </si>
  <si>
    <t>recette</t>
  </si>
  <si>
    <t xml:space="preserve">    ↳ FARINE (000)</t>
  </si>
  <si>
    <t>matiere</t>
  </si>
  <si>
    <t xml:space="preserve">    ↳ sucre semoule</t>
  </si>
  <si>
    <t xml:space="preserve">    ↳ SEL</t>
  </si>
  <si>
    <t xml:space="preserve">    ↳ BEURRE</t>
  </si>
  <si>
    <t xml:space="preserve">    ↳ OEUF (P) (conv.)</t>
  </si>
  <si>
    <t>conversion</t>
  </si>
  <si>
    <t xml:space="preserve">    ↳ EAU</t>
  </si>
  <si>
    <t xml:space="preserve">    ↳ Pomme de terre cuite en robe</t>
  </si>
  <si>
    <t xml:space="preserve">    ↳ ORANGE</t>
  </si>
  <si>
    <t xml:space="preserve">    ↳ Nappage abricot (glaçage)</t>
  </si>
  <si>
    <t>Fiche technique — Religieuse (individuelle)</t>
  </si>
  <si>
    <t>Religieuse (individuelle)  DE_RELI_INDI</t>
  </si>
  <si>
    <t>1.</t>
  </si>
  <si>
    <t>2.</t>
  </si>
  <si>
    <t xml:space="preserve">    OEUF (P) (conv.)</t>
  </si>
  <si>
    <t>3.</t>
  </si>
  <si>
    <t>4.</t>
  </si>
  <si>
    <t>5.</t>
  </si>
  <si>
    <t>6.</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</si>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</sst>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0.25</v>
      </c>
      <c r="E7" s="6">
        <f>D7*$B$2</f>
        <v>0.25</v>
      </c>
      <c r="F7" t="s">
        <v>15</v>
      </c>
      <c r="G7" s="9">
        <f>E7*0.489836</f>
        <v>0.122459</v>
      </c>
    </row>
    <row r="8">
      <c r="A8" t="s" s="8">
        <v>16</v>
      </c>
      <c r="B8" t="s">
        <v>17</v>
      </c>
      <c r="C8" t="s">
        <v>18</v>
      </c>
      <c r="D8" s="4">
        <v>0.125</v>
      </c>
      <c r="E8" s="6">
        <f>D8*$B$2</f>
        <v>0.125</v>
      </c>
      <c r="F8" t="s">
        <v>15</v>
      </c>
      <c r="G8" s="9">
        <f>E8*3.9514</f>
        <v>0.493925</v>
      </c>
    </row>
    <row r="9">
      <c r="A9" t="s" s="8">
        <v>19</v>
      </c>
      <c r="B9" t="s">
        <v>20</v>
      </c>
      <c r="C9" t="s">
        <v>18</v>
      </c>
      <c r="D9" s="4">
        <v>0.6</v>
      </c>
      <c r="E9" s="6">
        <f>D9*$B$2</f>
        <v>0.6</v>
      </c>
      <c r="F9" t="s">
        <v>15</v>
      </c>
      <c r="G9" s="9">
        <f>E9*0.6544641786</f>
        <v>0.392679</v>
      </c>
    </row>
    <row r="10">
      <c r="A10" t="s" s="8">
        <v>21</v>
      </c>
      <c r="B10" t="s">
        <v>22</v>
      </c>
      <c r="C10" t="s">
        <v>23</v>
      </c>
      <c r="D10" s="4">
        <v>1</v>
      </c>
      <c r="E10" s="6">
        <f>D10*$B$2</f>
        <v>1</v>
      </c>
      <c r="F10" t="s">
        <v>3</v>
      </c>
      <c r="G10" s="9">
        <f>E10*0.27</f>
        <v>0.27</v>
      </c>
    </row>
    <row r="11">
      <c r="A11" t="s">
        <v>24</v>
      </c>
      <c r="B11" t="s">
        <v>25</v>
      </c>
      <c r="C11" t="s">
        <v>26</v>
      </c>
      <c r="D11" s="4">
        <v>0.14</v>
      </c>
      <c r="E11" s="6">
        <f>D11*$B$2</f>
        <v>0.14</v>
      </c>
      <c r="F11" t="s">
        <v>15</v>
      </c>
      <c r="G11" s="9">
        <f>E11*5.5</f>
        <v>0.77</v>
      </c>
    </row>
    <row r="12">
      <c r="A12" t="s" s="8">
        <v>27</v>
      </c>
      <c r="B12" t="s">
        <v>28</v>
      </c>
      <c r="C12" t="s">
        <v>29</v>
      </c>
      <c r="D12" s="4">
        <v>0.05</v>
      </c>
      <c r="E12" s="6">
        <f>D12*$B$2</f>
        <v>0.05</v>
      </c>
      <c r="F12" t="s">
        <v>30</v>
      </c>
      <c r="G12" s="9">
        <f>E12*0.003</f>
        <v>0.00015</v>
      </c>
    </row>
    <row r="13">
      <c r="A13" t="s" s="8">
        <v>31</v>
      </c>
      <c r="B13" t="s">
        <v>32</v>
      </c>
      <c r="C13" t="s">
        <v>29</v>
      </c>
      <c r="D13" s="4">
        <v>0.005</v>
      </c>
      <c r="E13" s="6">
        <f>D13*$B$2</f>
        <v>0.005</v>
      </c>
      <c r="F13" t="s">
        <v>15</v>
      </c>
      <c r="G13" s="9">
        <f>E13*0.186416</f>
        <v>0.000932</v>
      </c>
    </row>
    <row r="14">
      <c r="A14" t="s" s="8">
        <v>33</v>
      </c>
      <c r="B14" t="s">
        <v>34</v>
      </c>
      <c r="C14" t="s">
        <v>35</v>
      </c>
      <c r="D14" s="4">
        <v>0.025</v>
      </c>
      <c r="E14" s="6">
        <f>D14*$B$2</f>
        <v>0.025</v>
      </c>
      <c r="F14" t="s">
        <v>3</v>
      </c>
      <c r="G14" s="9">
        <f>E14*0</f>
        <v>0</v>
      </c>
    </row>
    <row r="15">
      <c r="A15" t="s">
        <v>36</v>
      </c>
      <c r="B15" t="s">
        <v>37</v>
      </c>
      <c r="C15" t="s">
        <v>38</v>
      </c>
      <c r="D15" s="4">
        <v>0.6</v>
      </c>
      <c r="E15" s="6">
        <f>D15*$B$2</f>
        <v>0.6</v>
      </c>
      <c r="F15" t="s">
        <v>15</v>
      </c>
      <c r="G15" s="9">
        <f>E15*1.5</f>
        <v>0.9</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t="s">
        <v>47</v>
      </c>
      <c r="D2" t="s" s="12">
        <v>48</v>
      </c>
      <c r="E2" t="s" s="12"/>
      <c r="F2" t="s">
        <v>49</v>
      </c>
    </row>
    <row r="3">
      <c r="A3" t="s">
        <v>46</v>
      </c>
      <c r="B3">
        <v>2</v>
      </c>
      <c r="C3" t="s">
        <v>50</v>
      </c>
      <c r="D3" t="s" s="12">
        <v>51</v>
      </c>
      <c r="E3" t="s" s="12"/>
      <c r="F3" t="s">
        <v>52</v>
      </c>
    </row>
    <row r="4">
      <c r="A4" t="s">
        <v>46</v>
      </c>
      <c r="B4">
        <v>3</v>
      </c>
      <c r="C4" t="s">
        <v>53</v>
      </c>
      <c r="D4" t="s" s="12">
        <v>54</v>
      </c>
      <c r="E4" t="s" s="12"/>
      <c r="F4" t="s">
        <v>55</v>
      </c>
    </row>
    <row r="5">
      <c r="A5" t="s">
        <v>46</v>
      </c>
      <c r="B5">
        <v>4</v>
      </c>
      <c r="C5" t="s">
        <v>56</v>
      </c>
      <c r="D5" t="inlineStr" s="12">
        <is>
          <t>Confectionner la compote* (marmelade) - 10 min Détailler la moitié des pommes en quartiers, puis les émincer en lamelles épaisses. Mettre les pommes dans une russe ou dans une sauteuse, ajouter le sucre et un peu d'eau. Cuire la compote doucement et à couvert.</t>
        </is>
      </c>
      <c r="E5" t="s" s="12"/>
      <c r="F5" t="s">
        <v>57</v>
      </c>
    </row>
    <row r="6">
      <c r="A6" t="s">
        <v>46</v>
      </c>
      <c r="B6">
        <v>5</v>
      </c>
      <c r="C6" t="s">
        <v>58</v>
      </c>
      <c r="D6" t="s" s="12">
        <v>59</v>
      </c>
      <c r="E6" t="s" s="12"/>
      <c r="F6" t="s">
        <v>60</v>
      </c>
    </row>
    <row r="7">
      <c r="A7" t="s">
        <v>46</v>
      </c>
      <c r="B7">
        <v>6</v>
      </c>
      <c r="C7" t="s">
        <v>61</v>
      </c>
      <c r="D7" t="inlineStr" s="12">
        <is>
          <t>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t>
        </is>
      </c>
      <c r="E7" t="s" s="12"/>
      <c r="F7" t="s">
        <v>62</v>
      </c>
    </row>
    <row r="8">
      <c r="A8" t="s">
        <v>46</v>
      </c>
      <c r="B8">
        <v>7</v>
      </c>
      <c r="C8" t="s">
        <v>63</v>
      </c>
      <c r="D8" t="inlineStr" s="12">
        <is>
          <t>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t>
        </is>
      </c>
      <c r="E8" t="s" s="12"/>
      <c r="F8" t="s">
        <v>64</v>
      </c>
    </row>
    <row r="9">
      <c r="A9" t="s">
        <v>46</v>
      </c>
      <c r="B9">
        <v>8</v>
      </c>
      <c r="C9" t="s">
        <v>65</v>
      </c>
      <c r="D9" t="inlineStr" s="12">
        <is>
          <t>Marquer la tarte aux pommes en cuisson - 3 min .Cuire la tarte aux pommes au four à200 °C pendant 30 à35 min-te aux 2/3 de la cuisRetirer le cercle et passer de la dorure sur la pâ.son de la tarte  Débarrasser la tarte aux pommes sur une grille à pâtisserie.</t>
        </is>
      </c>
      <c r="E9" t="s" s="12"/>
      <c r="F9" t="s">
        <v>66</v>
      </c>
    </row>
    <row r="10">
      <c r="A10" t="s">
        <v>46</v>
      </c>
      <c r="B10">
        <v>9</v>
      </c>
      <c r="C10" t="s">
        <v>67</v>
      </c>
      <c r="D10" t="s" s="12">
        <v>68</v>
      </c>
      <c r="E10" t="s" s="12"/>
      <c r="F10" t="s">
        <v>69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70</v>
      </c>
      <c r="B1" t="s" s="7">
        <v>71</v>
      </c>
      <c r="C1" t="s" s="7">
        <v>72</v>
      </c>
      <c r="D1" t="s" s="7">
        <v>73</v>
      </c>
      <c r="E1" t="s" s="7">
        <v>10</v>
      </c>
    </row>
    <row r="2">
      <c r="A2">
        <v>0</v>
      </c>
      <c r="B2" t="s">
        <v>46</v>
      </c>
      <c r="C2" t="s">
        <v>74</v>
      </c>
      <c r="D2" s="6">
        <f>'Besoins'!$B$2*1</f>
        <v>1</v>
      </c>
      <c r="E2" t="s">
        <v>3</v>
      </c>
    </row>
    <row r="3">
      <c r="A3">
        <v>1</v>
      </c>
      <c r="B3" t="s">
        <v>75</v>
      </c>
      <c r="C3" t="s">
        <v>76</v>
      </c>
      <c r="D3" s="6">
        <f>'Besoins'!$B$2*0.25</f>
        <v>0.25</v>
      </c>
      <c r="E3" t="s">
        <v>15</v>
      </c>
    </row>
    <row r="4">
      <c r="A4">
        <v>1</v>
      </c>
      <c r="B4" t="s">
        <v>77</v>
      </c>
      <c r="C4" t="s">
        <v>76</v>
      </c>
      <c r="D4" s="6">
        <f>'Besoins'!$B$2*0.025</f>
        <v>0.025</v>
      </c>
      <c r="E4" t="s">
        <v>15</v>
      </c>
    </row>
    <row r="5">
      <c r="A5">
        <v>1</v>
      </c>
      <c r="B5" t="s">
        <v>78</v>
      </c>
      <c r="C5" t="s">
        <v>76</v>
      </c>
      <c r="D5" s="6">
        <f>'Besoins'!$B$2*0.005</f>
        <v>0.005</v>
      </c>
      <c r="E5" t="s">
        <v>15</v>
      </c>
    </row>
    <row r="6">
      <c r="A6">
        <v>1</v>
      </c>
      <c r="B6" t="s">
        <v>79</v>
      </c>
      <c r="C6" t="s">
        <v>76</v>
      </c>
      <c r="D6" s="6">
        <f>'Besoins'!$B$2*0.125</f>
        <v>0.125</v>
      </c>
      <c r="E6" t="s">
        <v>15</v>
      </c>
    </row>
    <row r="7">
      <c r="A7">
        <v>1</v>
      </c>
      <c r="B7" t="s">
        <v>80</v>
      </c>
      <c r="C7" t="s">
        <v>81</v>
      </c>
      <c r="D7" s="6">
        <f>'Besoins'!$B$2*1</f>
        <v>1</v>
      </c>
      <c r="E7" t="s">
        <v>3</v>
      </c>
    </row>
    <row r="8">
      <c r="A8">
        <v>1</v>
      </c>
      <c r="B8" t="s">
        <v>82</v>
      </c>
      <c r="C8" t="s">
        <v>76</v>
      </c>
      <c r="D8" s="6">
        <f>'Besoins'!$B$2*0.05</f>
        <v>0.05</v>
      </c>
      <c r="E8" t="s">
        <v>30</v>
      </c>
    </row>
    <row r="9">
      <c r="A9">
        <v>1</v>
      </c>
      <c r="B9" t="s">
        <v>83</v>
      </c>
      <c r="C9" t="s">
        <v>76</v>
      </c>
      <c r="D9" s="6">
        <f>'Besoins'!$B$2*0.6</f>
        <v>0.6</v>
      </c>
      <c r="E9" t="s">
        <v>15</v>
      </c>
    </row>
    <row r="10">
      <c r="A10">
        <v>1</v>
      </c>
      <c r="B10" t="s">
        <v>84</v>
      </c>
      <c r="C10" t="s">
        <v>76</v>
      </c>
      <c r="D10" s="6">
        <f>'Besoins'!$B$2*0.6</f>
        <v>0.6</v>
      </c>
      <c r="E10" t="s">
        <v>15</v>
      </c>
    </row>
    <row r="11">
      <c r="A11">
        <v>1</v>
      </c>
      <c r="B11" t="s">
        <v>85</v>
      </c>
      <c r="C11" t="s">
        <v>76</v>
      </c>
      <c r="D11" s="6">
        <f>'Besoins'!$B$2*0.14</f>
        <v>0.14</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2">
        <v>86</v>
      </c>
      <c r="B1"/>
      <c r="C1"/>
      <c r="D1"/>
    </row>
    <row r="2">
      <c r="A2" t="str" s="13">
        <f>"DE_RELI_INDI · CUI.DESSERTS · référence : "&amp;Besoins!B3&amp;" "&amp;Besoins!C3&amp;" · multiplicateur réglable sur la feuille ""Besoins"""</f>
        <v>DE_RELI_INDI · CUI.DESSERTS · référence : 1 pc · multiplicateur réglable sur la feuille </v>
      </c>
      <c r="B2"/>
      <c r="C2"/>
      <c r="D2"/>
    </row>
    <row r="3">
      <c r="A3"/>
      <c r="B3"/>
      <c r="C3"/>
      <c r="D3"/>
    </row>
    <row r="4">
      <c r="A4" t="s" s="14">
        <v>87</v>
      </c>
      <c r="B4"/>
      <c r="C4"/>
      <c r="D4"/>
    </row>
    <row r="5">
      <c r="A5" t="s" s="15">
        <v>88</v>
      </c>
      <c r="B5" t="str" s="12">
        <f>"[METTRE EN PLACE] "&amp;Procedure!D2</f>
        <v>[METTRE EN PLACE] Mettre en place le poste de travail - 5 min  Denrées, matériels de préparation, de cuisson et de dressage.</v>
      </c>
      <c r="C5"/>
      <c r="D5"/>
    </row>
    <row r="6">
      <c r="A6" t="s" s="15">
        <v>89</v>
      </c>
      <c r="B6" t="str" s="12">
        <f>"[CONFECTIONNER] "&amp;Procedure!D3</f>
        <v>[CONFECTIONNER] Confectionner la pâte brisée - 15 min</v>
      </c>
      <c r="C6"/>
      <c r="D6"/>
    </row>
    <row r="7">
      <c r="A7"/>
      <c r="B7" t="str">
        <f>Besoins!B13</f>
        <v>SEL</v>
      </c>
      <c r="C7" s="6">
        <f>Besoins!E13</f>
        <v>0.005</v>
      </c>
      <c r="D7" t="str">
        <f>Besoins!F13</f>
        <v>kg</v>
      </c>
    </row>
    <row r="8">
      <c r="A8"/>
      <c r="B8" t="s">
        <v>90</v>
      </c>
      <c r="C8" s="6">
        <f>'Besoins'!$B$2*1</f>
        <v>1</v>
      </c>
      <c r="D8" t="s">
        <v>3</v>
      </c>
    </row>
    <row r="9">
      <c r="A9"/>
      <c r="B9" t="str">
        <f>Besoins!B12</f>
        <v>EAU</v>
      </c>
      <c r="C9" s="6">
        <f>Besoins!E12</f>
        <v>0.05</v>
      </c>
      <c r="D9" t="str">
        <f>Besoins!F12</f>
        <v>lt</v>
      </c>
    </row>
    <row r="10">
      <c r="A10"/>
      <c r="B10" t="str">
        <f>Besoins!B9</f>
        <v>ORANGE</v>
      </c>
      <c r="C10" s="6">
        <f>Besoins!E9</f>
        <v>0.6</v>
      </c>
      <c r="D10" t="str">
        <f>Besoins!F9</f>
        <v>kg</v>
      </c>
    </row>
    <row r="11">
      <c r="A11" t="s" s="15">
        <v>91</v>
      </c>
      <c r="B11" t="str" s="12">
        <f>"[ÉPLUCHER] "&amp;Procedure!D4</f>
        <v>[ÉPLUCHER] Eplucher et citronner les pommes - 10 min  Eliminer les péricarpes et les pépins à l'aide d'un vide-pomme ou d'une cuillère à pommes noisettes.</v>
      </c>
      <c r="C11"/>
      <c r="D11"/>
    </row>
    <row r="12">
      <c r="A12"/>
      <c r="B12" t="str">
        <f>Besoins!B15</f>
        <v>Pomme de terre cuite en robe</v>
      </c>
      <c r="C12" s="6">
        <f>Besoins!E15</f>
        <v>0.6</v>
      </c>
      <c r="D12" t="str">
        <f>Besoins!F15</f>
        <v>kg</v>
      </c>
    </row>
    <row r="13">
      <c r="A13" t="s" s="15">
        <v>92</v>
      </c>
      <c r="B13" t="str" s="12">
        <f>"[DÉTAILLER] "&amp;Procedure!D5</f>
        <v>[DÉTAILLER] Confectionner la compote* (marmelade) - 10 min Détailler la moitié des pommes en quartiers, puis les émincer en lamelles épaisses. Mettre les pommes dans une russe ou dans une sauteuse, ajouter le sucre et un peu d'eau. Cuire la compote doucement et à couvert.</v>
      </c>
      <c r="C13"/>
      <c r="D13"/>
    </row>
    <row r="14">
      <c r="A14"/>
      <c r="B14" t="str">
        <f>Besoins!B14</f>
        <v>sucre semoule</v>
      </c>
      <c r="C14" s="6">
        <f>Besoins!E14</f>
        <v>0.025</v>
      </c>
      <c r="D14" t="str">
        <f>Besoins!F14</f>
        <v>kg</v>
      </c>
    </row>
    <row r="15">
      <c r="A15" t="s" s="15">
        <v>93</v>
      </c>
      <c r="B15" t="str" s="12">
        <f>"[PASSER] "&amp;Procedure!D6</f>
        <v>[PASSER] Passer la compote - 5 min Bien dessécher la compote sur le feu à l'aide d'une spatule, puis la passer au tamis ou au mixeur. La laisser refroidir</v>
      </c>
      <c r="C15"/>
      <c r="D15"/>
    </row>
    <row r="16">
      <c r="A16" t="s" s="15">
        <v>94</v>
      </c>
      <c r="B16" t="str" s="12">
        <f>"[FONCER] "&amp;Procedure!D7</f>
        <v>[FONCER] 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v>
      </c>
      <c r="C16"/>
      <c r="D16"/>
    </row>
    <row r="17">
      <c r="A17"/>
      <c r="B17" t="str">
        <f>Besoins!B7</f>
        <v>FARINE (000)</v>
      </c>
      <c r="C17" s="6">
        <f>Besoins!E7</f>
        <v>0.25</v>
      </c>
      <c r="D17" t="str">
        <f>Besoins!F7</f>
        <v>kg</v>
      </c>
    </row>
    <row r="18">
      <c r="A18"/>
      <c r="B18" t="str">
        <f>Besoins!B8</f>
        <v>BEURRE</v>
      </c>
      <c r="C18" s="6">
        <f>Besoins!E8</f>
        <v>0.125</v>
      </c>
      <c r="D18" t="str">
        <f>Besoins!F8</f>
        <v>kg</v>
      </c>
    </row>
    <row r="19">
      <c r="A19" t="s" s="15">
        <v>95</v>
      </c>
      <c r="B19" t="str" s="12">
        <f>"[FOURRER] "&amp;Procedure!D8</f>
        <v>[FOURRER] 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v>
      </c>
      <c r="C19"/>
      <c r="D19"/>
    </row>
    <row r="20">
      <c r="A20" t="s" s="15">
        <v>96</v>
      </c>
      <c r="B20" t="str" s="12">
        <f>"[CUIRE] "&amp;Procedure!D9</f>
        <v>[CUIRE] Marquer la tarte aux pommes en cuisson - 3 min .Cuire la tarte aux pommes au four à200 °C pendant 30 à35 min-te aux 2/3 de la cuisRetirer le cercle et passer de la dorure sur la pâ.son de la tarte  Débarrasser la tarte aux pommes sur une grille à pâtisserie.</v>
      </c>
      <c r="C20"/>
      <c r="D20"/>
    </row>
    <row r="21">
      <c r="A21" t="s" s="15">
        <v>97</v>
      </c>
      <c r="B21" t="str" s="12">
        <f>"[NAPPER] "&amp;Procedure!D10</f>
        <v>[NAPPER] Napper la tarte aux pommes (lustrer) - 5 min Chauffer le nappage dans une petite sauteuse et le détendre si .cessaire avec un peu de siropén</v>
      </c>
      <c r="C21"/>
      <c r="D21"/>
    </row>
    <row r="22">
      <c r="A22"/>
      <c r="B22" t="str">
        <f>Besoins!B11</f>
        <v>Nappage abricot (glaçage)</v>
      </c>
      <c r="C22" s="6">
        <f>Besoins!E11</f>
        <v>0.14</v>
      </c>
      <c r="D22" t="str">
        <f>Besoins!F11</f>
        <v>kg</v>
      </c>
    </row>
    <row r="23">
      <c r="A23"/>
      <c r="B23"/>
      <c r="C23"/>
      <c r="D23"/>
    </row>
    <row r="24">
      <c r="A24" t="s" s="16">
        <v>98</v>
      </c>
      <c r="B24"/>
      <c r="C24"/>
      <c r="D24"/>
    </row>
  </sheetData>
  <sheetProtection sheet="1"/>
  <mergeCells count="13">
    <mergeCell ref="A1:D1"/>
    <mergeCell ref="A2:D2"/>
    <mergeCell ref="A4:D4"/>
    <mergeCell ref="B5:D5"/>
    <mergeCell ref="B6:D6"/>
    <mergeCell ref="B11:D11"/>
    <mergeCell ref="B13:D13"/>
    <mergeCell ref="B15:D15"/>
    <mergeCell ref="B16:D16"/>
    <mergeCell ref="B19:D19"/>
    <mergeCell ref="B20:D20"/>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2026-09-15T13:24:35Z</dcterms:created>
  <dc:title>Religieuse (individuelle)</dc:title>
  <dc:subject/>
  <dc:creator>CUIS.web</dc:creator>
  <cp:lastModifiedBy/>
  <cp:keywords/>
  <dc:description>Export automatique — moteur récursif d'origine : Bernard Vandendaele</dc:description>
  <cp:category/>
  <dc:language>en-US</dc:language>
  <dcterms:modified xsi:type="dcterms:W3CDTF">2026-09-15T13:24:35Z</dcterms:modified>
  <cp:revision>1</cp:revision>
</cp:coreProperties>
</file>