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<sst xmlns="http://schemas.openxmlformats.org/spreadsheetml/2006/main" count="120" uniqueCount="120">
  <si>
    <t>Fiche technique</t>
  </si>
  <si>
    <t>Nom</t>
  </si>
  <si>
    <t>Cygnes Chantilly</t>
  </si>
  <si>
    <t>Code</t>
  </si>
  <si>
    <t>DE_CYGN_CHAN</t>
  </si>
  <si>
    <t>Classe</t>
  </si>
  <si>
    <t>Desserts cuisine (CUI.DESSERTS)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</si>
  <si>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</si>
  <si>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</si>
  <si>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</si>
  <si>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</si>
  <si>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</si>
  <si>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</si>
  <si>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</si>
  <si>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</si>
  <si>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</si>
  <si>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</si>
  <si>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</si>
  <si>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</si>
  <si>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</si>
  <si>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</si>
  <si>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02:41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</si>
  <si>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</si>
  <si>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</si>
  <si>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</si>
  <si>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</si>
  <si>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</si>
  <si>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</si>
  <si>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</si>
  <si>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</si>
  <si>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</si>
  <si>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</si>
  <si>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00000008</t>
  </si>
  <si>
    <t>CHOCOLAT 811</t>
  </si>
  <si>
    <t>Chocolat Mat. prem.</t>
  </si>
  <si>
    <t>kg</t>
  </si>
  <si>
    <t>00000139</t>
  </si>
  <si>
    <t>FARINE (000)</t>
  </si>
  <si>
    <t>Eléments divers</t>
  </si>
  <si>
    <t>00000048</t>
  </si>
  <si>
    <t>BEURRE</t>
  </si>
  <si>
    <t>Produits frais</t>
  </si>
  <si>
    <t>00000047</t>
  </si>
  <si>
    <t>OEUF A3 (PRIX)</t>
  </si>
  <si>
    <t>Produits laitiers</t>
  </si>
  <si>
    <t>ALC-KIRSCH</t>
  </si>
  <si>
    <t>Kirsch (fondue, forêt-noire)</t>
  </si>
  <si>
    <t>Spiritueux et liqueurs cuisine</t>
  </si>
  <si>
    <t>lt</t>
  </si>
  <si>
    <t>00000061</t>
  </si>
  <si>
    <t>EAU</t>
  </si>
  <si>
    <t>Matières diverses (à trier)</t>
  </si>
  <si>
    <t>00000033</t>
  </si>
  <si>
    <t>SEL</t>
  </si>
  <si>
    <t>00000012</t>
  </si>
  <si>
    <t>CACAO</t>
  </si>
  <si>
    <t>Chocolats et cacao</t>
  </si>
  <si>
    <t>00001883</t>
  </si>
  <si>
    <t>sucre semoule</t>
  </si>
  <si>
    <t>Sucres</t>
  </si>
  <si>
    <t>FAR-MAIS</t>
  </si>
  <si>
    <t>Farine de maïs</t>
  </si>
  <si>
    <t>Farines alternatives &amp; spéciales</t>
  </si>
  <si>
    <t>FONDANT-BLANC</t>
  </si>
  <si>
    <t>Fondant blanc pâtissier (glaçage)</t>
  </si>
  <si>
    <t>Garnitures et crèmes prêtes</t>
  </si>
  <si>
    <t>Total</t>
  </si>
  <si>
    <t>Niveau</t>
  </si>
  <si>
    <t>Composant</t>
  </si>
  <si>
    <t>Type</t>
  </si>
  <si>
    <t>Quantité (pour 1 pc)</t>
  </si>
  <si>
    <t>recette</t>
  </si>
  <si>
    <t>Desserts cuisine</t>
  </si>
  <si>
    <t xml:space="preserve">    ↳ EAU</t>
  </si>
  <si>
    <t>matiere</t>
  </si>
  <si>
    <t xml:space="preserve">    ↳ SEL</t>
  </si>
  <si>
    <t xml:space="preserve">    ↳ sucre semoule</t>
  </si>
  <si>
    <t xml:space="preserve">    ↳ BEURRE</t>
  </si>
  <si>
    <t xml:space="preserve">    ↳ FARINE (000)</t>
  </si>
  <si>
    <t xml:space="preserve">    ↳ OEUF (P)</t>
  </si>
  <si>
    <t>Conversions oeufs et ovoproduits</t>
  </si>
  <si>
    <t xml:space="preserve">        ↳ OEUF (ml)</t>
  </si>
  <si>
    <t xml:space="preserve">            ↳ OEUF A3 (PRIX)</t>
  </si>
  <si>
    <t xml:space="preserve">    ↳ OEUF (ml)</t>
  </si>
  <si>
    <t xml:space="preserve">        ↳ OEUF A3 (PRIX)</t>
  </si>
  <si>
    <t xml:space="preserve">    ↳ Farine de maïs</t>
  </si>
  <si>
    <t xml:space="preserve">    ↳ Fondant blanc pâtissier (glaçage)</t>
  </si>
  <si>
    <t xml:space="preserve">    ↳ Kirsch (fondue, forêt-noire)</t>
  </si>
  <si>
    <t xml:space="preserve">    ↳ CACAO</t>
  </si>
  <si>
    <t xml:space="preserve">    ↳ CHOCOLAT 811</t>
  </si>
  <si>
    <t>Recette</t>
  </si>
  <si>
    <t>#</t>
  </si>
  <si>
    <t>Verbe</t>
  </si>
  <si>
    <t>Étape</t>
  </si>
  <si>
    <t>Précision technique</t>
  </si>
  <si>
    <t>Durée</t>
  </si>
  <si>
    <t>METTRE EN PLACE</t>
  </si>
  <si>
    <t>Mettre en place le poste de travail - 5 min  Denrées, matériels de préparation, de cuisson et de dressage.</t>
  </si>
  <si>
    <t>5 min (cuisson)</t>
  </si>
  <si>
    <t>CONFECTIONNER</t>
  </si>
  <si>
    <t>Confectionner la pâte à choux - 15 min (voir p. 505/509 ou fiche précédente)</t>
  </si>
  <si>
    <t>15 min (prepa)</t>
  </si>
  <si>
    <t>DRESSER</t>
  </si>
  <si>
    <t>10 min (prepa)</t>
  </si>
  <si>
    <t>MARQUER</t>
  </si>
  <si>
    <t>Marquer les choux ou les éclairs en cuisson - 5 min  Bien les dessécher en ouvrant le oura en fin de cuisson pour libé­rer la vapeur.</t>
  </si>
  <si>
    <t>RÉALISER</t>
  </si>
  <si>
    <t>20 min (repos)</t>
  </si>
  <si>
    <t>FOURRER</t>
  </si>
  <si>
    <t>Garnir les choux ou les éclairs - 15 min Percer les choux au-dessous ou sur le côté à l'aide de la pointe d'un couteau d'office.</t>
  </si>
  <si>
    <t>Fiche technique — Cygnes Chantilly</t>
  </si>
  <si>
    <t>Cygnes Chantilly  DE_CYGN_CHAN</t>
  </si>
  <si>
    <t>1.</t>
  </si>
  <si>
    <t>2.</t>
  </si>
  <si>
    <t xml:space="preserve">    OEUF (P) (conv.)</t>
  </si>
  <si>
    <t xml:space="preserve">    OEUF (ml) (conv.)</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</si>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</sst>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4.2145832890909</v>
      </c>
    </row>
    <row r="12">
      <c r="A12" t="s" s="3">
        <v>17</v>
      </c>
      <c r="B12" s="4">
        <v>4.2145832890909</v>
      </c>
    </row>
    <row r="13">
      <c r="A13"/>
      <c r="B13"/>
    </row>
    <row r="14">
      <c r="A14" t="s" s="5">
        <v>18</v>
      </c>
      <c r="B14" t="s" s="5">
        <v>15</v>
      </c>
    </row>
    <row r="15">
      <c r="A15" t="s" s="5">
        <v>19</v>
      </c>
      <c r="B15" s="6">
        <v>4.2145832890909</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0.08</v>
      </c>
      <c r="E7" s="11">
        <f>D7*$B$2</f>
        <v>0.08</v>
      </c>
      <c r="F7" t="s">
        <v>35</v>
      </c>
      <c r="G7" s="4">
        <f>E7*3.11106</f>
        <v>0.248885</v>
      </c>
    </row>
    <row r="8">
      <c r="A8" t="s" s="12">
        <v>36</v>
      </c>
      <c r="B8" t="s">
        <v>37</v>
      </c>
      <c r="C8" t="s">
        <v>38</v>
      </c>
      <c r="D8" s="9">
        <v>0.125</v>
      </c>
      <c r="E8" s="11">
        <f>D8*$B$2</f>
        <v>0.125</v>
      </c>
      <c r="F8" t="s">
        <v>35</v>
      </c>
      <c r="G8" s="4">
        <f>E8*0.489836</f>
        <v>0.06123</v>
      </c>
    </row>
    <row r="9">
      <c r="A9" t="s" s="12">
        <v>39</v>
      </c>
      <c r="B9" t="s">
        <v>40</v>
      </c>
      <c r="C9" t="s">
        <v>41</v>
      </c>
      <c r="D9" s="9">
        <v>0.08</v>
      </c>
      <c r="E9" s="11">
        <f>D9*$B$2</f>
        <v>0.08</v>
      </c>
      <c r="F9" t="s">
        <v>35</v>
      </c>
      <c r="G9" s="4">
        <f>E9*3.9514</f>
        <v>0.316112</v>
      </c>
    </row>
    <row r="10">
      <c r="A10" t="s" s="12">
        <v>42</v>
      </c>
      <c r="B10" t="s">
        <v>43</v>
      </c>
      <c r="C10" t="s">
        <v>44</v>
      </c>
      <c r="D10" s="9">
        <v>6.181818</v>
      </c>
      <c r="E10" s="11">
        <f>D10*$B$2</f>
        <v>6.181818</v>
      </c>
      <c r="F10" t="s">
        <v>25</v>
      </c>
      <c r="G10" s="4">
        <f>E10*0.2700000079</f>
        <v>1.669091</v>
      </c>
    </row>
    <row r="11">
      <c r="A11" t="s">
        <v>45</v>
      </c>
      <c r="B11" t="s">
        <v>46</v>
      </c>
      <c r="C11" t="s">
        <v>47</v>
      </c>
      <c r="D11" s="9">
        <v>0.02</v>
      </c>
      <c r="E11" s="11">
        <f>D11*$B$2</f>
        <v>0.02</v>
      </c>
      <c r="F11" t="s">
        <v>48</v>
      </c>
      <c r="G11" s="4">
        <f>E11*18</f>
        <v>0.36</v>
      </c>
    </row>
    <row r="12">
      <c r="A12" t="s" s="12">
        <v>49</v>
      </c>
      <c r="B12" t="s">
        <v>50</v>
      </c>
      <c r="C12" t="s">
        <v>51</v>
      </c>
      <c r="D12" s="9">
        <v>0.25</v>
      </c>
      <c r="E12" s="11">
        <f>D12*$B$2</f>
        <v>0.25</v>
      </c>
      <c r="F12" t="s">
        <v>48</v>
      </c>
      <c r="G12" s="4">
        <f>E12*0.003</f>
        <v>0.00075</v>
      </c>
    </row>
    <row r="13">
      <c r="A13" t="s" s="12">
        <v>52</v>
      </c>
      <c r="B13" t="s">
        <v>53</v>
      </c>
      <c r="C13" t="s">
        <v>51</v>
      </c>
      <c r="D13" s="9">
        <v>0.005</v>
      </c>
      <c r="E13" s="11">
        <f>D13*$B$2</f>
        <v>0.005</v>
      </c>
      <c r="F13" t="s">
        <v>35</v>
      </c>
      <c r="G13" s="4">
        <f>E13*0.186416</f>
        <v>0.000932</v>
      </c>
    </row>
    <row r="14">
      <c r="A14" t="s" s="12">
        <v>54</v>
      </c>
      <c r="B14" t="s">
        <v>55</v>
      </c>
      <c r="C14" t="s">
        <v>56</v>
      </c>
      <c r="D14" s="9">
        <v>0.04</v>
      </c>
      <c r="E14" s="11">
        <f>D14*$B$2</f>
        <v>0.04</v>
      </c>
      <c r="F14" t="s">
        <v>35</v>
      </c>
      <c r="G14" s="4">
        <f>E14*5.6396</f>
        <v>0.225584</v>
      </c>
    </row>
    <row r="15">
      <c r="A15" t="s" s="12">
        <v>57</v>
      </c>
      <c r="B15" t="s">
        <v>58</v>
      </c>
      <c r="C15" t="s">
        <v>59</v>
      </c>
      <c r="D15" s="9">
        <v>0.01</v>
      </c>
      <c r="E15" s="11">
        <f>D15*$B$2</f>
        <v>0.01</v>
      </c>
      <c r="F15" t="s">
        <v>25</v>
      </c>
      <c r="G15" s="4">
        <f>E15*0</f>
        <v>0</v>
      </c>
    </row>
    <row r="16">
      <c r="A16" t="s">
        <v>60</v>
      </c>
      <c r="B16" t="s">
        <v>61</v>
      </c>
      <c r="C16" t="s">
        <v>62</v>
      </c>
      <c r="D16" s="9">
        <v>0.06</v>
      </c>
      <c r="E16" s="11">
        <f>D16*$B$2</f>
        <v>0.06</v>
      </c>
      <c r="F16" t="s">
        <v>35</v>
      </c>
      <c r="G16" s="4">
        <f>E16*1.2</f>
        <v>0.072</v>
      </c>
    </row>
    <row r="17">
      <c r="A17" t="s">
        <v>63</v>
      </c>
      <c r="B17" t="s">
        <v>64</v>
      </c>
      <c r="C17" t="s">
        <v>65</v>
      </c>
      <c r="D17" s="9">
        <v>0.3</v>
      </c>
      <c r="E17" s="11">
        <f>D17*$B$2</f>
        <v>0.3</v>
      </c>
      <c r="F17" t="s">
        <v>35</v>
      </c>
      <c r="G17" s="4">
        <f>E17*4.2</f>
        <v>1.26</v>
      </c>
    </row>
    <row r="18">
      <c r="A18"/>
      <c r="B18"/>
      <c r="C18"/>
      <c r="D18"/>
      <c r="E18"/>
      <c r="F18" t="s" s="3">
        <v>66</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30</v>
      </c>
      <c r="F1" t="s" s="2">
        <v>5</v>
      </c>
    </row>
    <row r="2">
      <c r="A2">
        <v>0</v>
      </c>
      <c r="B2" t="s">
        <v>2</v>
      </c>
      <c r="C2" t="s">
        <v>71</v>
      </c>
      <c r="D2" s="11">
        <v>1</v>
      </c>
      <c r="E2" t="s">
        <v>25</v>
      </c>
      <c r="F2" t="s">
        <v>72</v>
      </c>
    </row>
    <row r="3">
      <c r="A3">
        <v>1</v>
      </c>
      <c r="B3" t="s">
        <v>73</v>
      </c>
      <c r="C3" t="s">
        <v>74</v>
      </c>
      <c r="D3" s="11">
        <v>0.25</v>
      </c>
      <c r="E3" t="s">
        <v>48</v>
      </c>
      <c r="F3" t="s">
        <v>51</v>
      </c>
    </row>
    <row r="4">
      <c r="A4">
        <v>1</v>
      </c>
      <c r="B4" t="s">
        <v>75</v>
      </c>
      <c r="C4" t="s">
        <v>74</v>
      </c>
      <c r="D4" s="11">
        <v>0.005</v>
      </c>
      <c r="E4" t="s">
        <v>35</v>
      </c>
      <c r="F4" t="s">
        <v>51</v>
      </c>
    </row>
    <row r="5">
      <c r="A5">
        <v>1</v>
      </c>
      <c r="B5" t="s">
        <v>76</v>
      </c>
      <c r="C5" t="s">
        <v>74</v>
      </c>
      <c r="D5" s="11">
        <v>0.01</v>
      </c>
      <c r="E5" t="s">
        <v>35</v>
      </c>
      <c r="F5" t="s">
        <v>59</v>
      </c>
    </row>
    <row r="6">
      <c r="A6">
        <v>1</v>
      </c>
      <c r="B6" t="s">
        <v>77</v>
      </c>
      <c r="C6" t="s">
        <v>74</v>
      </c>
      <c r="D6" s="11">
        <v>0.08</v>
      </c>
      <c r="E6" t="s">
        <v>35</v>
      </c>
      <c r="F6" t="s">
        <v>41</v>
      </c>
    </row>
    <row r="7">
      <c r="A7">
        <v>1</v>
      </c>
      <c r="B7" t="s">
        <v>78</v>
      </c>
      <c r="C7" t="s">
        <v>74</v>
      </c>
      <c r="D7" s="11">
        <v>0.125</v>
      </c>
      <c r="E7" t="s">
        <v>35</v>
      </c>
      <c r="F7" t="s">
        <v>38</v>
      </c>
    </row>
    <row r="8">
      <c r="A8">
        <v>1</v>
      </c>
      <c r="B8" t="s">
        <v>79</v>
      </c>
      <c r="C8" t="s">
        <v>71</v>
      </c>
      <c r="D8" s="11">
        <v>4</v>
      </c>
      <c r="E8" t="s">
        <v>25</v>
      </c>
      <c r="F8" t="s">
        <v>80</v>
      </c>
    </row>
    <row r="9">
      <c r="A9">
        <v>2</v>
      </c>
      <c r="B9" t="s">
        <v>81</v>
      </c>
      <c r="C9" t="s">
        <v>71</v>
      </c>
      <c r="D9" s="11">
        <v>0.22</v>
      </c>
      <c r="E9" t="s">
        <v>48</v>
      </c>
      <c r="F9" t="s">
        <v>80</v>
      </c>
    </row>
    <row r="10">
      <c r="A10">
        <v>3</v>
      </c>
      <c r="B10" t="s">
        <v>82</v>
      </c>
      <c r="C10" t="s">
        <v>74</v>
      </c>
      <c r="D10" s="11">
        <v>4</v>
      </c>
      <c r="E10" t="s">
        <v>25</v>
      </c>
      <c r="F10" t="s">
        <v>44</v>
      </c>
    </row>
    <row r="11">
      <c r="A11">
        <v>1</v>
      </c>
      <c r="B11" t="s">
        <v>83</v>
      </c>
      <c r="C11" t="s">
        <v>71</v>
      </c>
      <c r="D11" s="11">
        <v>0.12</v>
      </c>
      <c r="E11" t="s">
        <v>35</v>
      </c>
      <c r="F11" t="s">
        <v>80</v>
      </c>
    </row>
    <row r="12">
      <c r="A12">
        <v>2</v>
      </c>
      <c r="B12" t="s">
        <v>84</v>
      </c>
      <c r="C12" t="s">
        <v>74</v>
      </c>
      <c r="D12" s="11">
        <v>2.182</v>
      </c>
      <c r="E12" t="s">
        <v>25</v>
      </c>
      <c r="F12" t="s">
        <v>44</v>
      </c>
    </row>
    <row r="13">
      <c r="A13">
        <v>1</v>
      </c>
      <c r="B13" t="s">
        <v>85</v>
      </c>
      <c r="C13" t="s">
        <v>74</v>
      </c>
      <c r="D13" s="11">
        <v>0.06</v>
      </c>
      <c r="E13" t="s">
        <v>35</v>
      </c>
      <c r="F13" t="s">
        <v>62</v>
      </c>
    </row>
    <row r="14">
      <c r="A14">
        <v>1</v>
      </c>
      <c r="B14" t="s">
        <v>86</v>
      </c>
      <c r="C14" t="s">
        <v>74</v>
      </c>
      <c r="D14" s="11">
        <v>0.3</v>
      </c>
      <c r="E14" t="s">
        <v>35</v>
      </c>
      <c r="F14" t="s">
        <v>65</v>
      </c>
    </row>
    <row r="15">
      <c r="A15">
        <v>1</v>
      </c>
      <c r="B15" t="s">
        <v>87</v>
      </c>
      <c r="C15" t="s">
        <v>74</v>
      </c>
      <c r="D15" s="11">
        <v>0.02</v>
      </c>
      <c r="E15" t="s">
        <v>48</v>
      </c>
      <c r="F15" t="s">
        <v>47</v>
      </c>
    </row>
    <row r="16">
      <c r="A16">
        <v>1</v>
      </c>
      <c r="B16" t="s">
        <v>88</v>
      </c>
      <c r="C16" t="s">
        <v>74</v>
      </c>
      <c r="D16" s="11">
        <v>0.04</v>
      </c>
      <c r="E16" t="s">
        <v>35</v>
      </c>
      <c r="F16" t="s">
        <v>56</v>
      </c>
    </row>
    <row r="17">
      <c r="A17">
        <v>1</v>
      </c>
      <c r="B17" t="s">
        <v>89</v>
      </c>
      <c r="C17" t="s">
        <v>74</v>
      </c>
      <c r="D17" s="11">
        <v>0.08</v>
      </c>
      <c r="E17" t="s">
        <v>35</v>
      </c>
      <c r="F17"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90</v>
      </c>
      <c r="B1" t="s" s="2">
        <v>91</v>
      </c>
      <c r="C1" t="s" s="2">
        <v>92</v>
      </c>
      <c r="D1" t="s" s="2">
        <v>93</v>
      </c>
      <c r="E1" t="s" s="2">
        <v>94</v>
      </c>
      <c r="F1" t="s" s="2">
        <v>95</v>
      </c>
    </row>
    <row r="2">
      <c r="A2" t="s">
        <v>2</v>
      </c>
      <c r="B2">
        <v>1</v>
      </c>
      <c r="C2" t="s">
        <v>96</v>
      </c>
      <c r="D2" t="s" s="14">
        <v>97</v>
      </c>
      <c r="E2" t="s" s="14"/>
      <c r="F2" t="s">
        <v>98</v>
      </c>
    </row>
    <row r="3">
      <c r="A3" t="s">
        <v>2</v>
      </c>
      <c r="B3">
        <v>2</v>
      </c>
      <c r="C3" t="s">
        <v>99</v>
      </c>
      <c r="D3" t="s" s="14">
        <v>100</v>
      </c>
      <c r="E3" t="s" s="14"/>
      <c r="F3" t="s">
        <v>101</v>
      </c>
    </row>
    <row r="4">
      <c r="A4" t="s">
        <v>2</v>
      </c>
      <c r="B4">
        <v>3</v>
      </c>
      <c r="C4" t="s">
        <v>102</v>
      </c>
      <c r="D4" t="inlineStr" s="14">
        <is>
          <t>Dresser ou coucher les choux ou les éclairs - 10 min Les coucher sur une plaque beurrée. Utiliser une poche munie dune douille ronde unie d1 cm à 1,2 cm de diamètre.</t>
        </is>
      </c>
      <c r="E4" t="s" s="14"/>
      <c r="F4" t="s">
        <v>103</v>
      </c>
    </row>
    <row r="5">
      <c r="A5" t="s">
        <v>2</v>
      </c>
      <c r="B5">
        <v>4</v>
      </c>
      <c r="C5" t="s">
        <v>104</v>
      </c>
      <c r="D5" t="s" s="14">
        <v>105</v>
      </c>
      <c r="E5" t="s" s="14"/>
      <c r="F5" t="s">
        <v>98</v>
      </c>
    </row>
    <row r="6">
      <c r="A6" t="s">
        <v>2</v>
      </c>
      <c r="B6">
        <v>5</v>
      </c>
      <c r="C6" t="s">
        <v>106</v>
      </c>
      <c r="D6" t="inlineStr" s="14">
        <is>
          <t>Réaliser la crème pâtissière - 20 min Mettre le lait à bouillir avec la demi-gousse de vanille. Clarifier les ufs. Blanchir les jaunes avec le sucre semoule. Ajouter la farine tamisée ou la poudre à crème, puis mélanger. Verser progressivement le lait bouillant sur le mélange en remuant à l'aide d'un petit fouet. Mettre l'appareil dans la russe et cuire la crème pâtissière pendant quelques minutes en remuant sans discontinuer. Retirer la gousse de vanille. Débarrasser la crème et la parfumer, soit avec quelques gouttes d'extrait de vanille et un peu de kirsch* pour les choux, soit avec 0,01 l ou 0,02 l d'extrait de café ou du cacao pour les éclairs. Beurrer en surface ou filmer, et refroidir rapidement la crème pâtissière parfumée.</t>
        </is>
      </c>
      <c r="E6" t="s" s="14"/>
      <c r="F6" t="s">
        <v>107</v>
      </c>
    </row>
    <row r="7">
      <c r="A7" t="s">
        <v>2</v>
      </c>
      <c r="B7">
        <v>6</v>
      </c>
      <c r="C7" t="s">
        <v>108</v>
      </c>
      <c r="D7" t="s" s="14">
        <v>109</v>
      </c>
      <c r="E7" t="s" s="14"/>
      <c r="F7" t="s">
        <v>101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4"/>
  <cols>
    <col min="1" max="1" width="22" customWidth="1"/>
    <col min="2" max="2" width="52" customWidth="1"/>
    <col min="3" max="3" width="14" customWidth="1"/>
    <col min="4" max="4" width="10" customWidth="1"/>
  </cols>
  <sheetData>
    <row r="1" customHeight="1" ht="24">
      <c r="A1" t="s" s="7">
        <v>110</v>
      </c>
      <c r="B1"/>
      <c r="C1"/>
      <c r="D1"/>
    </row>
    <row r="2">
      <c r="A2" t="str" s="15">
        <f>"DE_CYGN_CHAN · CUI.DESSERTS · référence : "&amp;Besoins!B3&amp;" "&amp;Besoins!C3&amp;" · multiplicateur réglable sur la feuille ""Besoins"""</f>
        <v>DE_CYGN_CHAN · CUI.DESSERTS · référence : 1 pc · multiplicateur réglable sur la feuille </v>
      </c>
      <c r="B2"/>
      <c r="C2"/>
      <c r="D2"/>
    </row>
    <row r="3">
      <c r="A3"/>
      <c r="B3"/>
      <c r="C3"/>
      <c r="D3"/>
    </row>
    <row r="4">
      <c r="A4" t="s" s="16">
        <v>111</v>
      </c>
      <c r="B4"/>
      <c r="C4"/>
      <c r="D4"/>
    </row>
    <row r="5">
      <c r="A5" t="s" s="17">
        <v>112</v>
      </c>
      <c r="B5" t="str" s="14">
        <f>"[METTRE EN PLACE] "&amp;Procedure!D2</f>
        <v>[METTRE EN PLACE] Mettre en place le poste de travail - 5 min  Denrées, matériels de préparation, de cuisson et de dressage.</v>
      </c>
      <c r="C5"/>
      <c r="D5"/>
    </row>
    <row r="6">
      <c r="A6" t="s" s="17">
        <v>113</v>
      </c>
      <c r="B6" t="str" s="14">
        <f>"[CONFECTIONNER] "&amp;Procedure!D3</f>
        <v>[CONFECTIONNER] Confectionner la pâte à choux - 15 min (voir p. 505/509 ou fiche précédente)</v>
      </c>
      <c r="C6"/>
      <c r="D6"/>
    </row>
    <row r="7">
      <c r="A7"/>
      <c r="B7" t="str">
        <f>Besoins!B12</f>
        <v>EAU</v>
      </c>
      <c r="C7" s="11">
        <f>Besoins!E12</f>
        <v>0.25</v>
      </c>
      <c r="D7" t="str">
        <f>Besoins!F12</f>
        <v>lt</v>
      </c>
    </row>
    <row r="8">
      <c r="A8"/>
      <c r="B8" t="str">
        <f>Besoins!B13</f>
        <v>SEL</v>
      </c>
      <c r="C8" s="11">
        <f>Besoins!E13</f>
        <v>0.005</v>
      </c>
      <c r="D8" t="str">
        <f>Besoins!F13</f>
        <v>kg</v>
      </c>
    </row>
    <row r="9">
      <c r="A9"/>
      <c r="B9" t="s">
        <v>114</v>
      </c>
      <c r="C9" s="11">
        <f>'Besoins'!$B$2*4</f>
        <v>4</v>
      </c>
      <c r="D9" t="s">
        <v>25</v>
      </c>
    </row>
    <row r="10">
      <c r="A10"/>
      <c r="B10" t="s">
        <v>115</v>
      </c>
      <c r="C10" s="11">
        <f>'Besoins'!$B$2*0.12</f>
        <v>0.12</v>
      </c>
      <c r="D10" t="s">
        <v>35</v>
      </c>
    </row>
    <row r="11">
      <c r="A11"/>
      <c r="B11" t="str">
        <f>Besoins!B17</f>
        <v>Fondant blanc pâtissier (glaçage)</v>
      </c>
      <c r="C11" s="11">
        <f>Besoins!E17</f>
        <v>0.3</v>
      </c>
      <c r="D11" t="str">
        <f>Besoins!F17</f>
        <v>kg</v>
      </c>
    </row>
    <row r="12">
      <c r="A12"/>
      <c r="B12" t="str">
        <f>Besoins!B7</f>
        <v>CHOCOLAT 811</v>
      </c>
      <c r="C12" s="11">
        <f>Besoins!E7</f>
        <v>0.08</v>
      </c>
      <c r="D12" t="str">
        <f>Besoins!F7</f>
        <v>kg</v>
      </c>
    </row>
    <row r="13">
      <c r="A13" t="s" s="17">
        <v>116</v>
      </c>
      <c r="B13" t="str" s="14">
        <f>"[DRESSER] "&amp;Procedure!D4</f>
        <v>[DRESSER] Dresser ou coucher les choux ou les éclairs - 10 min Les coucher sur une plaque beurrée. Utiliser une poche munie dune douille ronde unie d1 cm à 1,2 cm de diamètre.</v>
      </c>
      <c r="C13"/>
      <c r="D13"/>
    </row>
    <row r="14">
      <c r="A14" t="s" s="17">
        <v>117</v>
      </c>
      <c r="B14" t="str" s="14">
        <f>"[MARQUER] "&amp;Procedure!D5</f>
        <v>[MARQUER] Marquer les choux ou les éclairs en cuisson - 5 min  Bien les dessécher en ouvrant le oura en fin de cuisson pour libé­rer la vapeur.</v>
      </c>
      <c r="C14"/>
      <c r="D14"/>
    </row>
    <row r="15">
      <c r="A15" t="s" s="17">
        <v>118</v>
      </c>
      <c r="B15" t="str" s="14">
        <f>"[RÉALISER] "&amp;Procedure!D6</f>
        <v>[RÉALISER] Réaliser la crème pâtissière - 20 min Mettre le lait à bouillir avec la demi-gousse de vanille. Clarifier les ufs. Blanchir les jaunes avec le sucre semoule. Ajouter la farine tamisée ou la poudre à crème, puis mélanger. Verser progressivement le lait bouillant sur le mélange en remuant à l'aide d'un petit fouet. Mettre l'appareil dans la russe et cuire la crème pâtissière pendant quelques minutes en remuant sans discontinuer. Retirer la gousse de vanille. Débarrasser la crème et la parfumer, soit avec quelques gouttes d'extrait de vanille et un peu de kirsch* pour les choux, soit avec 0,01 l ou 0,02 l d'extrait de café ou du cacao pour les éclairs. Beurrer en surface ou filmer, et refroidir rapidement la crème pâtissière parfumée.</v>
      </c>
      <c r="C15"/>
      <c r="D15"/>
    </row>
    <row r="16">
      <c r="A16"/>
      <c r="B16" t="str">
        <f>Besoins!B15</f>
        <v>sucre semoule</v>
      </c>
      <c r="C16" s="11">
        <f>Besoins!E15</f>
        <v>0.01</v>
      </c>
      <c r="D16" t="str">
        <f>Besoins!F15</f>
        <v>kg</v>
      </c>
    </row>
    <row r="17">
      <c r="A17"/>
      <c r="B17" t="str">
        <f>Besoins!B9</f>
        <v>BEURRE</v>
      </c>
      <c r="C17" s="11">
        <f>Besoins!E9</f>
        <v>0.08</v>
      </c>
      <c r="D17" t="str">
        <f>Besoins!F9</f>
        <v>kg</v>
      </c>
    </row>
    <row r="18">
      <c r="A18"/>
      <c r="B18" t="str">
        <f>Besoins!B8</f>
        <v>FARINE (000)</v>
      </c>
      <c r="C18" s="11">
        <f>Besoins!E8</f>
        <v>0.125</v>
      </c>
      <c r="D18" t="str">
        <f>Besoins!F8</f>
        <v>kg</v>
      </c>
    </row>
    <row r="19">
      <c r="A19"/>
      <c r="B19" t="str">
        <f>Besoins!B16</f>
        <v>Farine de maïs</v>
      </c>
      <c r="C19" s="11">
        <f>Besoins!E16</f>
        <v>0.06</v>
      </c>
      <c r="D19" t="str">
        <f>Besoins!F16</f>
        <v>kg</v>
      </c>
    </row>
    <row r="20">
      <c r="A20"/>
      <c r="B20" t="str">
        <f>Besoins!B11</f>
        <v>Kirsch (fondue, forêt-noire)</v>
      </c>
      <c r="C20" s="11">
        <f>Besoins!E11</f>
        <v>0.02</v>
      </c>
      <c r="D20" t="str">
        <f>Besoins!F11</f>
        <v>lt</v>
      </c>
    </row>
    <row r="21">
      <c r="A21"/>
      <c r="B21" t="str">
        <f>Besoins!B14</f>
        <v>CACAO</v>
      </c>
      <c r="C21" s="11">
        <f>Besoins!E14</f>
        <v>0.04</v>
      </c>
      <c r="D21" t="str">
        <f>Besoins!F14</f>
        <v>kg</v>
      </c>
    </row>
    <row r="22">
      <c r="A22" t="s" s="17">
        <v>119</v>
      </c>
      <c r="B22" t="str" s="14">
        <f>"[FOURRER] "&amp;Procedure!D7</f>
        <v>[FOURRER] Garnir les choux ou les éclairs - 15 min Percer les choux au-dessous ou sur le côté à l'aide de la pointe d'un couteau d'office.</v>
      </c>
      <c r="C22"/>
      <c r="D22"/>
    </row>
    <row r="23">
      <c r="A23"/>
      <c r="B23"/>
      <c r="C23"/>
      <c r="D23"/>
    </row>
    <row r="24">
      <c r="A24" t="s" s="18">
        <v>22</v>
      </c>
      <c r="B24"/>
      <c r="C24"/>
      <c r="D24"/>
    </row>
  </sheetData>
  <sheetProtection sheet="1"/>
  <mergeCells count="10">
    <mergeCell ref="A1:D1"/>
    <mergeCell ref="A2:D2"/>
    <mergeCell ref="A4:D4"/>
    <mergeCell ref="B5:D5"/>
    <mergeCell ref="B6:D6"/>
    <mergeCell ref="B13:D13"/>
    <mergeCell ref="B14:D14"/>
    <mergeCell ref="B15:D15"/>
    <mergeCell ref="B22:D22"/>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2026-08-01T00:41:09Z</dcterms:created>
  <dc:title>Cygnes Chantilly</dc:title>
  <dc:subject/>
  <dc:creator>CUIS.web</dc:creator>
  <cp:lastModifiedBy/>
  <cp:keywords/>
  <dc:description>Export automatique — moteur récursif d'origine : Bernard Vandendaele</dc:description>
  <cp:category/>
  <dc:language>en-US</dc:language>
  <dcterms:modified xsi:type="dcterms:W3CDTF">2026-08-01T00:41:09Z</dcterms:modified>
  <cp:revision>1</cp:revision>
</cp:coreProperties>
</file>