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<sst xmlns="http://schemas.openxmlformats.org/spreadsheetml/2006/main" count="117" uniqueCount="117">
  <si>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</si>
  <si>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</si>
  <si>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Bread and butter pudding</t>
  </si>
  <si>
    <t>Code</t>
  </si>
  <si>
    <t>DE_BREA_BUTT_PUD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</si>
  <si>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</si>
  <si>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</si>
  <si>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</si>
  <si>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</si>
  <si>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</si>
  <si>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</si>
  <si>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</si>
  <si>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</si>
  <si>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</si>
  <si>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</si>
  <si>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</si>
  <si>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</si>
  <si>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</si>
  <si>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</si>
  <si>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</si>
  <si>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</si>
  <si>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</si>
  <si>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</si>
  <si>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</si>
  <si>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</si>
  <si>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</si>
  <si>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</si>
  <si>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</si>
  <si>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</si>
  <si>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</si>
  <si>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</si>
  <si>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</si>
  <si>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</si>
  <si>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</si>
  <si>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</si>
  <si>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</si>
  <si>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00000017</t>
  </si>
  <si>
    <t>CONFIT ORANGE EN LAMELLES</t>
  </si>
  <si>
    <t>00000223</t>
  </si>
  <si>
    <t>FRAISE (RAVIER)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</si>
  <si>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</si>
  <si>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</si>
  <si>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</si>
  <si>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</si>
  <si>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</si>
  <si>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</si>
  <si>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</si>
  <si>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</si>
  <si>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</si>
  <si>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</si>
  <si>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00001648</t>
  </si>
  <si>
    <t>riz basmati</t>
  </si>
  <si>
    <t>Épicerie salée</t>
  </si>
  <si>
    <t>00001876</t>
  </si>
  <si>
    <t>framboise</t>
  </si>
  <si>
    <t>Sucres</t>
  </si>
  <si>
    <t>00001835</t>
  </si>
  <si>
    <t>groseille gelée</t>
  </si>
  <si>
    <t>00001883</t>
  </si>
  <si>
    <t>sucre semoule</t>
  </si>
  <si>
    <t>CRE-LIQUIDE-35</t>
  </si>
  <si>
    <t>Crème liquide entière 35% MG UHT</t>
  </si>
  <si>
    <t>Crèmes fraîches et laitières</t>
  </si>
  <si>
    <t>00000051</t>
  </si>
  <si>
    <t>LAIT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</si>
  <si>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</si>
  <si>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</si>
  <si>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</si>
  <si>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</si>
  <si>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</si>
  <si>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</si>
  <si>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</si>
  <si>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</si>
  <si>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</si>
  <si>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</si>
  <si>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riz basmati</t>
  </si>
  <si>
    <t>matiere</t>
  </si>
  <si>
    <t xml:space="preserve">    ↳ LAIT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</si>
  <si>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</si>
  <si>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</si>
  <si>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</si>
  <si>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</si>
  <si>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Crème liquide entière 35% MG UHT</t>
  </si>
  <si>
    <t xml:space="preserve">    ↳ CONFIT ORANGE EN LAMELLES</t>
  </si>
  <si>
    <t xml:space="preserve">    ↳ Kirsch (fondue, forêt-noire)</t>
  </si>
  <si>
    <t xml:space="preserve">    ↳ groseille gelée</t>
  </si>
  <si>
    <t xml:space="preserve">    ↳ Gélatine feuilles (200 bloom)</t>
  </si>
  <si>
    <t xml:space="preserve">    ↳ FRAISE (RAVIER)</t>
  </si>
  <si>
    <t xml:space="preserve">    ↳ framboise</t>
  </si>
  <si>
    <t xml:space="preserve">    ↳ sucre (cassonade)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</si>
  <si>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</si>
  <si>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</si>
  <si>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</si>
  <si>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</si>
  <si>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</si>
  <si>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</si>
  <si>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</si>
  <si>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</si>
  <si>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</si>
  <si>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</si>
  <si>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BLANCHIR</t>
  </si>
  <si>
    <t>3 min (cuisson)</t>
  </si>
  <si>
    <t>BOUILLIR</t>
  </si>
  <si>
    <t>17 min (repos)</t>
  </si>
  <si>
    <t>CONFECTIONNER</t>
  </si>
  <si>
    <t>15 min (cuisson)</t>
  </si>
  <si>
    <t>CHEMISER</t>
  </si>
  <si>
    <t>Chemiser le fond du moule avec la gelée de groseille - 5 min</t>
  </si>
  <si>
    <t>5 min (prepa)</t>
  </si>
  <si>
    <t>Fiche technique — Bread and butter pudding</t>
  </si>
  <si>
    <t>Bread and butter pudding  DE_BREA_BUTT_PUD</t>
  </si>
  <si>
    <t>1.</t>
  </si>
  <si>
    <t>2.</t>
  </si>
  <si>
    <t xml:space="preserve">    OEUF (ml) (conv.)</t>
  </si>
  <si>
    <t>3.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</si>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</sst>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3.3066290727273</v>
      </c>
    </row>
    <row r="12">
      <c r="A12" t="s" s="3">
        <v>17</v>
      </c>
      <c r="B12" s="4">
        <v>3.3066290727273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3.3066290727273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E7*1.09074</f>
        <v>0.054537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35</v>
      </c>
      <c r="G8" s="4">
        <f>E8*6.4638</f>
        <v>0.64638</v>
      </c>
    </row>
    <row r="9">
      <c r="A9" t="s" s="12">
        <v>38</v>
      </c>
      <c r="B9" t="s">
        <v>39</v>
      </c>
      <c r="C9" t="s">
        <v>34</v>
      </c>
      <c r="D9" s="9">
        <v>0.1</v>
      </c>
      <c r="E9" s="11">
        <f>D9*$B$2</f>
        <v>0.1</v>
      </c>
      <c r="F9" t="s">
        <v>25</v>
      </c>
      <c r="G9" s="4">
        <f>E9*1.6113</f>
        <v>0.16113</v>
      </c>
    </row>
    <row r="10">
      <c r="A10" t="s" s="12">
        <v>40</v>
      </c>
      <c r="B10" t="s">
        <v>41</v>
      </c>
      <c r="C10" t="s">
        <v>42</v>
      </c>
      <c r="D10" s="9">
        <v>1.454545</v>
      </c>
      <c r="E10" s="11">
        <f>D10*$B$2</f>
        <v>1.454545</v>
      </c>
      <c r="F10" t="s">
        <v>25</v>
      </c>
      <c r="G10" s="4">
        <f>E10*0.2700000844</f>
        <v>0.392727</v>
      </c>
    </row>
    <row r="11">
      <c r="A11" t="s">
        <v>43</v>
      </c>
      <c r="B11" t="s">
        <v>44</v>
      </c>
      <c r="C11" t="s">
        <v>45</v>
      </c>
      <c r="D11" s="9">
        <v>0.04</v>
      </c>
      <c r="E11" s="11">
        <f>D11*$B$2</f>
        <v>0.04</v>
      </c>
      <c r="F11" t="s">
        <v>46</v>
      </c>
      <c r="G11" s="4">
        <f>E11*18</f>
        <v>0.72</v>
      </c>
    </row>
    <row r="12">
      <c r="A12" t="s">
        <v>47</v>
      </c>
      <c r="B12" t="s">
        <v>48</v>
      </c>
      <c r="C12" t="s">
        <v>49</v>
      </c>
      <c r="D12" s="9">
        <v>0.002</v>
      </c>
      <c r="E12" s="11">
        <f>D12*$B$2</f>
        <v>0.002</v>
      </c>
      <c r="F12" t="s">
        <v>35</v>
      </c>
      <c r="G12" s="4">
        <f>E12*24</f>
        <v>0.048</v>
      </c>
    </row>
    <row r="13">
      <c r="A13" t="s" s="12">
        <v>50</v>
      </c>
      <c r="B13" t="s">
        <v>51</v>
      </c>
      <c r="C13" t="s">
        <v>52</v>
      </c>
      <c r="D13" s="9">
        <v>0.15</v>
      </c>
      <c r="E13" s="11">
        <f>D13*$B$2</f>
        <v>0.15</v>
      </c>
      <c r="F13" t="s">
        <v>25</v>
      </c>
      <c r="G13" s="4">
        <f>E13*0</f>
        <v>0</v>
      </c>
    </row>
    <row r="14">
      <c r="A14" t="s" s="12">
        <v>53</v>
      </c>
      <c r="B14" t="s">
        <v>54</v>
      </c>
      <c r="C14" t="s">
        <v>55</v>
      </c>
      <c r="D14" s="9">
        <v>0.1</v>
      </c>
      <c r="E14" s="11">
        <f>D14*$B$2</f>
        <v>0.1</v>
      </c>
      <c r="F14" t="s">
        <v>25</v>
      </c>
      <c r="G14" s="4">
        <f>E14*0</f>
        <v>0</v>
      </c>
    </row>
    <row r="15">
      <c r="A15" t="s" s="12">
        <v>56</v>
      </c>
      <c r="B15" t="s">
        <v>57</v>
      </c>
      <c r="C15" t="s">
        <v>55</v>
      </c>
      <c r="D15" s="9">
        <v>0.04</v>
      </c>
      <c r="E15" s="11">
        <f>D15*$B$2</f>
        <v>0.04</v>
      </c>
      <c r="F15" t="s">
        <v>25</v>
      </c>
      <c r="G15" s="4">
        <f>E15*0</f>
        <v>0</v>
      </c>
    </row>
    <row r="16">
      <c r="A16" t="s" s="12">
        <v>58</v>
      </c>
      <c r="B16" t="s">
        <v>59</v>
      </c>
      <c r="C16" t="s">
        <v>55</v>
      </c>
      <c r="D16" s="9">
        <v>0.15</v>
      </c>
      <c r="E16" s="11">
        <f>D16*$B$2</f>
        <v>0.15</v>
      </c>
      <c r="F16" t="s">
        <v>25</v>
      </c>
      <c r="G16" s="4">
        <f>E16*0</f>
        <v>0</v>
      </c>
    </row>
    <row r="17">
      <c r="A17" t="s">
        <v>60</v>
      </c>
      <c r="B17" t="s">
        <v>61</v>
      </c>
      <c r="C17" t="s">
        <v>62</v>
      </c>
      <c r="D17" s="9">
        <v>0.3</v>
      </c>
      <c r="E17" s="11">
        <f>D17*$B$2</f>
        <v>0.3</v>
      </c>
      <c r="F17" t="s">
        <v>46</v>
      </c>
      <c r="G17" s="4">
        <f>E17*2.85</f>
        <v>0.855</v>
      </c>
    </row>
    <row r="18">
      <c r="A18" t="s" s="12">
        <v>63</v>
      </c>
      <c r="B18" t="s">
        <v>64</v>
      </c>
      <c r="C18" t="s">
        <v>42</v>
      </c>
      <c r="D18" s="9">
        <v>0.5</v>
      </c>
      <c r="E18" s="11">
        <f>D18*$B$2</f>
        <v>0.5</v>
      </c>
      <c r="F18" t="s">
        <v>46</v>
      </c>
      <c r="G18" s="4">
        <f>E18*0.5999</f>
        <v>0.29995</v>
      </c>
    </row>
    <row r="19">
      <c r="A19" t="s" s="12">
        <v>65</v>
      </c>
      <c r="B19" t="s">
        <v>66</v>
      </c>
      <c r="C19" t="s">
        <v>67</v>
      </c>
      <c r="D19" s="9">
        <v>0.08</v>
      </c>
      <c r="E19" s="11">
        <f>D19*$B$2</f>
        <v>0.08</v>
      </c>
      <c r="F19" t="s">
        <v>35</v>
      </c>
      <c r="G19" s="4">
        <f>E19*1.61131</f>
        <v>0.128905</v>
      </c>
    </row>
    <row r="20">
      <c r="A20"/>
      <c r="B20"/>
      <c r="C20"/>
      <c r="D20"/>
      <c r="E20"/>
      <c r="F20" t="s" s="3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0.15</v>
      </c>
      <c r="E3" t="s">
        <v>35</v>
      </c>
      <c r="F3" t="s">
        <v>52</v>
      </c>
    </row>
    <row r="4">
      <c r="A4">
        <v>1</v>
      </c>
      <c r="B4" t="s">
        <v>77</v>
      </c>
      <c r="C4" t="s">
        <v>76</v>
      </c>
      <c r="D4" s="11">
        <v>0.5</v>
      </c>
      <c r="E4" t="s">
        <v>46</v>
      </c>
      <c r="F4" t="s">
        <v>42</v>
      </c>
    </row>
    <row r="5">
      <c r="A5">
        <v>1</v>
      </c>
      <c r="B5" t="s">
        <v>78</v>
      </c>
      <c r="C5" t="s">
        <v>73</v>
      </c>
      <c r="D5" s="11">
        <v>0.08</v>
      </c>
      <c r="E5" t="s">
        <v>35</v>
      </c>
      <c r="F5" t="s">
        <v>79</v>
      </c>
    </row>
    <row r="6">
      <c r="A6">
        <v>2</v>
      </c>
      <c r="B6" t="s">
        <v>80</v>
      </c>
      <c r="C6" t="s">
        <v>76</v>
      </c>
      <c r="D6" s="11">
        <v>1.455</v>
      </c>
      <c r="E6" t="s">
        <v>25</v>
      </c>
      <c r="F6" t="s">
        <v>42</v>
      </c>
    </row>
    <row r="7">
      <c r="A7">
        <v>1</v>
      </c>
      <c r="B7" t="s">
        <v>81</v>
      </c>
      <c r="C7" t="s">
        <v>76</v>
      </c>
      <c r="D7" s="11">
        <v>0.15</v>
      </c>
      <c r="E7" t="s">
        <v>35</v>
      </c>
      <c r="F7" t="s">
        <v>55</v>
      </c>
    </row>
    <row r="8">
      <c r="A8">
        <v>1</v>
      </c>
      <c r="B8" t="s">
        <v>82</v>
      </c>
      <c r="C8" t="s">
        <v>76</v>
      </c>
      <c r="D8" s="11">
        <v>0.3</v>
      </c>
      <c r="E8" t="s">
        <v>46</v>
      </c>
      <c r="F8" t="s">
        <v>62</v>
      </c>
    </row>
    <row r="9">
      <c r="A9">
        <v>1</v>
      </c>
      <c r="B9" t="s">
        <v>83</v>
      </c>
      <c r="C9" t="s">
        <v>76</v>
      </c>
      <c r="D9" s="11">
        <v>0.1</v>
      </c>
      <c r="E9" t="s">
        <v>35</v>
      </c>
      <c r="F9" t="s">
        <v>34</v>
      </c>
    </row>
    <row r="10">
      <c r="A10">
        <v>1</v>
      </c>
      <c r="B10" t="s">
        <v>84</v>
      </c>
      <c r="C10" t="s">
        <v>76</v>
      </c>
      <c r="D10" s="11">
        <v>0.04</v>
      </c>
      <c r="E10" t="s">
        <v>46</v>
      </c>
      <c r="F10" t="s">
        <v>45</v>
      </c>
    </row>
    <row r="11">
      <c r="A11">
        <v>1</v>
      </c>
      <c r="B11" t="s">
        <v>85</v>
      </c>
      <c r="C11" t="s">
        <v>76</v>
      </c>
      <c r="D11" s="11">
        <v>0.04</v>
      </c>
      <c r="E11" t="s">
        <v>35</v>
      </c>
      <c r="F11" t="s">
        <v>55</v>
      </c>
    </row>
    <row r="12">
      <c r="A12">
        <v>1</v>
      </c>
      <c r="B12" t="s">
        <v>86</v>
      </c>
      <c r="C12" t="s">
        <v>76</v>
      </c>
      <c r="D12" s="11">
        <v>0.002</v>
      </c>
      <c r="E12" t="s">
        <v>35</v>
      </c>
      <c r="F12" t="s">
        <v>49</v>
      </c>
    </row>
    <row r="13">
      <c r="A13">
        <v>1</v>
      </c>
      <c r="B13" t="s">
        <v>87</v>
      </c>
      <c r="C13" t="s">
        <v>76</v>
      </c>
      <c r="D13" s="11">
        <v>0.1</v>
      </c>
      <c r="E13" t="s">
        <v>35</v>
      </c>
      <c r="F13" t="s">
        <v>34</v>
      </c>
    </row>
    <row r="14">
      <c r="A14">
        <v>1</v>
      </c>
      <c r="B14" t="s">
        <v>88</v>
      </c>
      <c r="C14" t="s">
        <v>76</v>
      </c>
      <c r="D14" s="11">
        <v>0.1</v>
      </c>
      <c r="E14" t="s">
        <v>35</v>
      </c>
      <c r="F14" t="s">
        <v>55</v>
      </c>
    </row>
    <row r="15">
      <c r="A15">
        <v>1</v>
      </c>
      <c r="B15" t="s">
        <v>89</v>
      </c>
      <c r="C15" t="s">
        <v>76</v>
      </c>
      <c r="D15" s="11">
        <v>0.08</v>
      </c>
      <c r="E15" t="s">
        <v>35</v>
      </c>
      <c r="F15" t="s">
        <v>67</v>
      </c>
    </row>
    <row r="16">
      <c r="A16">
        <v>1</v>
      </c>
      <c r="B16" t="s">
        <v>90</v>
      </c>
      <c r="C16" t="s">
        <v>76</v>
      </c>
      <c r="D16" s="11">
        <v>0.05</v>
      </c>
      <c r="E16" t="s">
        <v>35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 t="s">
        <v>99</v>
      </c>
    </row>
    <row r="3">
      <c r="A3" t="s">
        <v>2</v>
      </c>
      <c r="B3">
        <v>2</v>
      </c>
      <c r="C3" t="s">
        <v>100</v>
      </c>
      <c r="D3" t="inlineStr" s="14">
        <is>
          <t>Blanchir le riz - 5 min Laver soigneusement le riz dans un chinois et l'égoutter. Le mettre dans une russe, mouiller à l'eau froide. Porter à ébullition et le laisser blanchir (crever) durant 1 min. Rafraîchir le riz puis l'égoutter.</t>
        </is>
      </c>
      <c r="E3" t="s" s="14"/>
      <c r="F3" t="s">
        <v>101</v>
      </c>
    </row>
    <row r="4">
      <c r="A4" t="s">
        <v>2</v>
      </c>
      <c r="B4">
        <v>3</v>
      </c>
      <c r="C4" t="s">
        <v>102</v>
      </c>
      <c r="D4" t="inlineStr" s="14">
        <is>
          <t>Marquer le riz en cuisson - 5 min Faire bouillir le lait avec une demi-gousse de vanille et une pincée de sel fin. Ajouter le riz en pluie et remuer jusqu'à la reprise de l'ébullition. Couvrir puis cuire le riz au four à 180 °C pendant 20 à 25 min. Mettre les feuilles de gélatine à tremper - 5 min Faire macérer les fruits confits dans le kirsch - 5 min</t>
        </is>
      </c>
      <c r="E4" t="s" s="14"/>
      <c r="F4" t="s">
        <v>103</v>
      </c>
    </row>
    <row r="5">
      <c r="A5" t="s">
        <v>2</v>
      </c>
      <c r="B5">
        <v>6</v>
      </c>
      <c r="C5" t="s">
        <v>104</v>
      </c>
      <c r="D5" t="inlineStr" s="14">
        <is>
          <t>Confectionner la crème anglaise - 15 min Mettre le lait à bouillir avec une demi-gousse de vanille. Blanchir les jaunes d'ufs avec le sucre semoule. Verser progressivement une partie du lait sur les jaunes blanchis et mélanger. Verser l'appareil dans la russe et cuire doucement la crème anglai­se jusqu'à la «nappe». Incorporer la gélatine bien égouttée. Passer la crème anglaise collée au chinois étamine et vanner durant le refroidissement.</t>
        </is>
      </c>
      <c r="E5" t="s" s="14"/>
      <c r="F5" t="s">
        <v>105</v>
      </c>
    </row>
    <row r="6">
      <c r="A6" t="s">
        <v>2</v>
      </c>
      <c r="B6">
        <v>7</v>
      </c>
      <c r="C6" t="s">
        <v>106</v>
      </c>
      <c r="D6" t="s" s="14">
        <v>107</v>
      </c>
      <c r="E6" t="s" s="14"/>
      <c r="F6" t="s">
        <v>108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5">
        <f>"DE_BREA_BUTT_PUD · CUI.DESSERTS · référence : "&amp;Besoins!B3&amp;" "&amp;Besoins!C3&amp;" · multiplicateur réglable sur la feuille ""Besoins"""</f>
        <v>DE_BREA_BUTT_PUD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112</v>
      </c>
      <c r="B6" t="str" s="14">
        <f>"[BLANCHIR] "&amp;Procedure!D3</f>
        <v>[BLANCHIR] Blanchir le riz - 5 min Laver soigneusement le riz dans un chinois et l'égoutter. Le mettre dans une russe, mouiller à l'eau froide. Porter à ébullition et le laisser blanchir (crever) durant 1 min. Rafraîchir le riz puis l'égoutter.</v>
      </c>
      <c r="C6"/>
      <c r="D6"/>
    </row>
    <row r="7">
      <c r="A7"/>
      <c r="B7" t="str">
        <f>Besoins!B13</f>
        <v>riz basmati</v>
      </c>
      <c r="C7" s="11">
        <f>Besoins!E13</f>
        <v>0.15</v>
      </c>
      <c r="D7" t="str">
        <f>Besoins!F13</f>
        <v>kg</v>
      </c>
    </row>
    <row r="8">
      <c r="A8"/>
      <c r="B8" t="s">
        <v>113</v>
      </c>
      <c r="C8" s="11">
        <f>'Besoins'!$B$2*0.08</f>
        <v>0.08</v>
      </c>
      <c r="D8" t="s">
        <v>35</v>
      </c>
    </row>
    <row r="9">
      <c r="A9"/>
      <c r="B9" t="str">
        <f>Besoins!B9</f>
        <v>FRAISE (RAVIER)</v>
      </c>
      <c r="C9" s="11">
        <f>Besoins!E9</f>
        <v>0.1</v>
      </c>
      <c r="D9" t="str">
        <f>Besoins!F9</f>
        <v>kg</v>
      </c>
    </row>
    <row r="10">
      <c r="A10"/>
      <c r="B10" t="str">
        <f>Besoins!B14</f>
        <v>framboise</v>
      </c>
      <c r="C10" s="11">
        <f>Besoins!E14</f>
        <v>0.1</v>
      </c>
      <c r="D10" t="str">
        <f>Besoins!F14</f>
        <v>kg</v>
      </c>
    </row>
    <row r="11">
      <c r="A11"/>
      <c r="B11" t="str">
        <f>Besoins!B7</f>
        <v>CITRON</v>
      </c>
      <c r="C11" s="11">
        <f>Besoins!E7</f>
        <v>0.05</v>
      </c>
      <c r="D11" t="str">
        <f>Besoins!F7</f>
        <v>kg</v>
      </c>
    </row>
    <row r="12">
      <c r="A12" t="s" s="17">
        <v>114</v>
      </c>
      <c r="B12" t="str" s="14">
        <f>"[BOUILLIR] "&amp;Procedure!D4</f>
        <v>[BOUILLIR] Marquer le riz en cuisson - 5 min Faire bouillir le lait avec une demi-gousse de vanille et une pincée de sel fin. Ajouter le riz en pluie et remuer jusqu'à la reprise de l'ébullition. Couvrir puis cuire le riz au four à 180 °C pendant 20 à 25 min. Mettre les feuilles de gélatine à tremper - 5 min Faire macérer les fruits confits dans le kirsch - 5 min</v>
      </c>
      <c r="C12"/>
      <c r="D12"/>
    </row>
    <row r="13">
      <c r="A13"/>
      <c r="B13" t="str">
        <f>Besoins!B18</f>
        <v>LAIT</v>
      </c>
      <c r="C13" s="11">
        <f>Besoins!E18</f>
        <v>0.5</v>
      </c>
      <c r="D13" t="str">
        <f>Besoins!F18</f>
        <v>lt</v>
      </c>
    </row>
    <row r="14">
      <c r="A14"/>
      <c r="B14" t="str">
        <f>Besoins!B8</f>
        <v>CONFIT ORANGE EN LAMELLES</v>
      </c>
      <c r="C14" s="11">
        <f>Besoins!E8</f>
        <v>0.1</v>
      </c>
      <c r="D14" t="str">
        <f>Besoins!F8</f>
        <v>kg</v>
      </c>
    </row>
    <row r="15">
      <c r="A15"/>
      <c r="B15" t="str">
        <f>Besoins!B11</f>
        <v>Kirsch (fondue, forêt-noire)</v>
      </c>
      <c r="C15" s="11">
        <f>Besoins!E11</f>
        <v>0.04</v>
      </c>
      <c r="D15" t="str">
        <f>Besoins!F11</f>
        <v>lt</v>
      </c>
    </row>
    <row r="16">
      <c r="A16"/>
      <c r="B16" t="str">
        <f>Besoins!B12</f>
        <v>Gélatine feuilles (200 bloom)</v>
      </c>
      <c r="C16" s="11">
        <f>Besoins!E12</f>
        <v>0.002</v>
      </c>
      <c r="D16" t="str">
        <f>Besoins!F12</f>
        <v>kg</v>
      </c>
    </row>
    <row r="17">
      <c r="A17" t="s" s="17">
        <v>115</v>
      </c>
      <c r="B17" t="str" s="14">
        <f>"[CONFECTIONNER] "&amp;Procedure!D5</f>
        <v>[CONFECTIONNER] Confectionner la crème anglaise - 15 min Mettre le lait à bouillir avec une demi-gousse de vanille. Blanchir les jaunes d'ufs avec le sucre semoule. Verser progressivement une partie du lait sur les jaunes blanchis et mélanger. Verser l'appareil dans la russe et cuire doucement la crème anglai­se jusqu'à la «nappe». Incorporer la gélatine bien égouttée. Passer la crème anglaise collée au chinois étamine et vanner durant le refroidissement.</v>
      </c>
      <c r="C17"/>
      <c r="D17"/>
    </row>
    <row r="18">
      <c r="A18"/>
      <c r="B18" t="str">
        <f>Besoins!B16</f>
        <v>sucre semoule</v>
      </c>
      <c r="C18" s="11">
        <f>Besoins!E16</f>
        <v>0.15</v>
      </c>
      <c r="D18" t="str">
        <f>Besoins!F16</f>
        <v>kg</v>
      </c>
    </row>
    <row r="19">
      <c r="A19"/>
      <c r="B19" t="str">
        <f>Besoins!B17</f>
        <v>Crème liquide entière 35% MG UHT</v>
      </c>
      <c r="C19" s="11">
        <f>Besoins!E17</f>
        <v>0.3</v>
      </c>
      <c r="D19" t="str">
        <f>Besoins!F17</f>
        <v>lt</v>
      </c>
    </row>
    <row r="20">
      <c r="A20"/>
      <c r="B20" t="str">
        <f>Besoins!B19</f>
        <v>sucre (cassonade)</v>
      </c>
      <c r="C20" s="11">
        <f>Besoins!E19</f>
        <v>0.08</v>
      </c>
      <c r="D20" t="str">
        <f>Besoins!F19</f>
        <v>kg</v>
      </c>
    </row>
    <row r="21">
      <c r="A21" t="s" s="17">
        <v>116</v>
      </c>
      <c r="B21" t="str" s="14">
        <f>"[CHEMISER] "&amp;Procedure!D6</f>
        <v>[CHEMISER] Chemiser le fond du moule avec la gelée de groseille - 5 min</v>
      </c>
      <c r="C21"/>
      <c r="D21"/>
    </row>
    <row r="22">
      <c r="A22"/>
      <c r="B22" t="str">
        <f>Besoins!B15</f>
        <v>groseille gelée</v>
      </c>
      <c r="C22" s="11">
        <f>Besoins!E15</f>
        <v>0.04</v>
      </c>
      <c r="D22" t="str">
        <f>Besoins!F15</f>
        <v>kg</v>
      </c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7:D17"/>
    <mergeCell ref="B21:D21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2026-08-01T00:41:56Z</dcterms:created>
  <dc:title>Bread and butter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2026-08-01T00:41:56Z</dcterms:modified>
  <cp:revision>1</cp:revision>
</cp:coreProperties>
</file>