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<sst xmlns="http://schemas.openxmlformats.org/spreadsheetml/2006/main" count="66" uniqueCount="66">
  <si>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</si>
  <si>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</si>
  <si>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</si>
  <si>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</si>
  <si>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</si>
  <si>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</si>
  <si>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</si>
  <si>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</si>
  <si>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</si>
  <si>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</si>
  <si>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</si>
  <si>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</si>
  <si>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</si>
  <si>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</si>
  <si>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</si>
  <si>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</si>
  <si>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</si>
  <si>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</si>
  <si>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</si>
  <si>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</si>
  <si>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</si>
  <si>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</si>
  <si>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</si>
  <si>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</si>
  <si>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</si>
  <si>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</si>
  <si>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</si>
  <si>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</si>
  <si>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</si>
  <si>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</si>
  <si>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</si>
  <si>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</si>
  <si>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</si>
  <si>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</si>
  <si>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</si>
  <si>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</si>
  <si>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</si>
  <si>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</si>
  <si>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</si>
  <si>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(BPI cuisine)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</si>
  <si>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</si>
  <si>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</si>
  <si>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</si>
  <si>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</si>
  <si>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</si>
  <si>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</si>
  <si>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</si>
  <si>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</si>
  <si>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</si>
  <si>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</si>
  <si>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</si>
  <si>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</si>
  <si>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</si>
  <si>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</si>
  <si>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</si>
  <si>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</si>
  <si>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 (conv.)</t>
  </si>
  <si>
    <t>conversion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</si>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</sst>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E7*3.9514</f>
        <v>1.58056</v>
      </c>
    </row>
    <row r="8">
      <c r="A8" t="s" s="8">
        <v>16</v>
      </c>
      <c r="B8" t="s">
        <v>17</v>
      </c>
      <c r="C8" t="s">
        <v>18</v>
      </c>
      <c r="D8" s="4">
        <v>16</v>
      </c>
      <c r="E8" s="6">
        <f>D8*$B$2</f>
        <v>16</v>
      </c>
      <c r="F8" t="s">
        <v>19</v>
      </c>
      <c r="G8" s="9">
        <f>E8*0.27</f>
        <v>4.32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15</v>
      </c>
      <c r="G11" s="9">
        <f>E11*0.35</f>
        <v>0.007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15</v>
      </c>
      <c r="G12" s="9">
        <f>E12*0.82</f>
        <v>0.041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inlineStr" s="12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2"/>
      <c r="F3"/>
    </row>
    <row r="4">
      <c r="A4" t="s">
        <v>39</v>
      </c>
      <c r="B4">
        <v>3</v>
      </c>
      <c r="C4" t="s">
        <v>43</v>
      </c>
      <c r="D4" t="inlineStr" s="12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2"/>
      <c r="F4"/>
    </row>
    <row r="5">
      <c r="A5" t="s">
        <v>39</v>
      </c>
      <c r="B5">
        <v>4</v>
      </c>
      <c r="C5" t="s">
        <v>43</v>
      </c>
      <c r="D5" t="inlineStr" s="12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2"/>
      <c r="F5"/>
    </row>
    <row r="6">
      <c r="A6" t="s">
        <v>39</v>
      </c>
      <c r="B6">
        <v>5</v>
      </c>
      <c r="C6" t="s">
        <v>44</v>
      </c>
      <c r="D6" t="inlineStr" s="12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39</v>
      </c>
      <c r="C2" t="s">
        <v>49</v>
      </c>
      <c r="D2" s="6">
        <f>'Besoins'!$B$2*2.85</f>
        <v>2.85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'Besoins'!$B$2*0.02</f>
        <v>0.02</v>
      </c>
      <c r="E4" t="s">
        <v>15</v>
      </c>
    </row>
    <row r="5">
      <c r="A5">
        <v>1</v>
      </c>
      <c r="B5" t="s">
        <v>53</v>
      </c>
      <c r="C5" t="s">
        <v>51</v>
      </c>
      <c r="D5" s="6">
        <f>'Besoins'!$B$2*0.05</f>
        <v>0.05</v>
      </c>
      <c r="E5" t="s">
        <v>15</v>
      </c>
    </row>
    <row r="6">
      <c r="A6">
        <v>1</v>
      </c>
      <c r="B6" t="s">
        <v>54</v>
      </c>
      <c r="C6" t="s">
        <v>51</v>
      </c>
      <c r="D6" s="6">
        <f>'Besoins'!$B$2*0.4</f>
        <v>0.4</v>
      </c>
      <c r="E6" t="s">
        <v>15</v>
      </c>
    </row>
    <row r="7">
      <c r="A7">
        <v>1</v>
      </c>
      <c r="B7" t="s">
        <v>55</v>
      </c>
      <c r="C7" t="s">
        <v>51</v>
      </c>
      <c r="D7" s="6">
        <f>'Besoins'!$B$2*0.5</f>
        <v>0.5</v>
      </c>
      <c r="E7" t="s">
        <v>15</v>
      </c>
    </row>
    <row r="8">
      <c r="A8">
        <v>1</v>
      </c>
      <c r="B8" t="s">
        <v>56</v>
      </c>
      <c r="C8" t="s">
        <v>57</v>
      </c>
      <c r="D8" s="6">
        <f>'Besoins'!$B$2*16</f>
        <v>16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"BPI-PAT-CHOUX · PAT.PATES.CHOUX · référence : "&amp;Besoins!B3&amp;" "&amp;Besoins!C3&amp;" · multiplicateur réglable sur la feuille ""Besoins"""</f>
        <v>BPI-PAT-CHOUX · PAT.PATES.CHOUX · référence : 2,85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5">
        <v>61</v>
      </c>
      <c r="B6" t="str" s="12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5">
        <v>62</v>
      </c>
      <c r="B7" t="str" s="12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5">
        <v>63</v>
      </c>
      <c r="B8" t="str" s="12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5">
        <v>64</v>
      </c>
      <c r="B9" t="str" s="12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6">
        <v>65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