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<sst xmlns="http://schemas.openxmlformats.org/spreadsheetml/2006/main" count="95" uniqueCount="95">
  <si>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</si>
  <si>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</si>
  <si>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PÂTE À CHOUX</t>
  </si>
  <si>
    <t>Code</t>
  </si>
  <si>
    <t>GRO_CDR_B505</t>
  </si>
  <si>
    <t>Classe</t>
  </si>
  <si>
    <t>Pâte à choux (PAT.PATES.CHOUX)</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</si>
  <si>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</si>
  <si>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</si>
  <si>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</si>
  <si>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</si>
  <si>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</si>
  <si>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</si>
  <si>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</si>
  <si>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</si>
  <si>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2,62 kg</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</si>
  <si>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</si>
  <si>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</si>
  <si>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</si>
  <si>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</si>
  <si>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</si>
  <si>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</si>
  <si>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</si>
  <si>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</si>
  <si>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</si>
  <si>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</si>
  <si>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</si>
  <si>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</si>
  <si>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</si>
  <si>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</si>
  <si>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</si>
  <si>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</si>
  <si>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</si>
  <si>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</si>
  <si>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</si>
  <si>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</si>
  <si>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</si>
  <si>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</si>
  <si>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</si>
  <si>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BEU-DOUX</t>
  </si>
  <si>
    <t>Beurre doux 82% MG plaquette</t>
  </si>
  <si>
    <t>Beurres et margarines</t>
  </si>
  <si>
    <t>LAIT-ENT-UHT</t>
  </si>
  <si>
    <t>Lait entier UHT 3,5% MG brique 1L</t>
  </si>
  <si>
    <t>Laits et laits en poudre</t>
  </si>
  <si>
    <t>00000047</t>
  </si>
  <si>
    <t>OEUF A3 (PRIX)</t>
  </si>
  <si>
    <t>Oeufs entiers</t>
  </si>
  <si>
    <t>pc</t>
  </si>
  <si>
    <t>SEL-FIN</t>
  </si>
  <si>
    <t>Sel fin de cuisine</t>
  </si>
  <si>
    <t>Sels et condiments de base</t>
  </si>
  <si>
    <t>SUC-BLANC</t>
  </si>
  <si>
    <t>Sucre blanc cristal sac 25 kg</t>
  </si>
  <si>
    <t>Sucres et édulcorants</t>
  </si>
  <si>
    <t>Total</t>
  </si>
  <si>
    <t>Niveau</t>
  </si>
  <si>
    <t>Composant</t>
  </si>
  <si>
    <t>Type</t>
  </si>
  <si>
    <t>Quantité (pour 2,62 kg)</t>
  </si>
  <si>
    <t>recette</t>
  </si>
  <si>
    <t>Pâte à choux</t>
  </si>
  <si>
    <t xml:space="preserve">    ↳ Eau (robinet - moy. France 2026)</t>
  </si>
  <si>
    <t>matiere</t>
  </si>
  <si>
    <t xml:space="preserve">    ↳ Sel fin de cuisine</t>
  </si>
  <si>
    <t xml:space="preserve">    ↳ Sucre blanc cristal sac 25 kg</t>
  </si>
  <si>
    <t xml:space="preserve">    ↳ Beurre doux 82% MG plaquette</t>
  </si>
  <si>
    <t xml:space="preserve">    ↳ Farine de blé T55</t>
  </si>
  <si>
    <t xml:space="preserve">    ↳ OEUF (P)</t>
  </si>
  <si>
    <t>Conversions oeufs et ovoproduits</t>
  </si>
  <si>
    <t xml:space="preserve">        ↳ OEUF (ml)</t>
  </si>
  <si>
    <t xml:space="preserve">            ↳ OEUF A3 (PRIX)</t>
  </si>
  <si>
    <t xml:space="preserve">    ↳ Lait entier UHT 3,5% MG brique 1L</t>
  </si>
  <si>
    <t>Recette</t>
  </si>
  <si>
    <t>#</t>
  </si>
  <si>
    <t>Verbe</t>
  </si>
  <si>
    <t>Étape</t>
  </si>
  <si>
    <t>Précision technique</t>
  </si>
  <si>
    <t>Durée</t>
  </si>
  <si>
    <t>METTRE EN PLACE</t>
  </si>
  <si>
    <t>Mise en place — Peser et mesurer toutes les denrées, vérifier leur fraîcheur ; tamiser la farine.</t>
  </si>
  <si>
    <t>RÉUNIR</t>
  </si>
  <si>
    <t>INCORPORER</t>
  </si>
  <si>
    <t>Œufs — Les incorporer un à un au début en travaillant énergiquement, puis deux par deux à mesure que la pâte les absorbe.</t>
  </si>
  <si>
    <t>DRESSER</t>
  </si>
  <si>
    <t>Fiche technique — PÂTE À CHOUX</t>
  </si>
  <si>
    <t>PÂTE À CHOUX  GRO_CDR_B505</t>
  </si>
  <si>
    <t>1.</t>
  </si>
  <si>
    <t>2.</t>
  </si>
  <si>
    <t xml:space="preserve">    Beurre doux 82% MG plaquette</t>
  </si>
  <si>
    <t>3.</t>
  </si>
  <si>
    <t>4.</t>
  </si>
  <si>
    <t xml:space="preserve">    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</si>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</sst>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7.1273</v>
      </c>
    </row>
    <row r="12">
      <c r="A12" t="s" s="3">
        <v>17</v>
      </c>
      <c r="B12" s="4">
        <v>2.7203435114504</v>
      </c>
    </row>
    <row r="13">
      <c r="A13"/>
      <c r="B13"/>
    </row>
    <row r="14">
      <c r="A14" t="s" s="5">
        <v>18</v>
      </c>
      <c r="B14" t="s" s="5">
        <v>15</v>
      </c>
    </row>
    <row r="15">
      <c r="A15" t="s" s="5">
        <v>19</v>
      </c>
      <c r="B15" s="6">
        <v>7.1273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2.62</v>
      </c>
      <c r="C3" t="s" s="10">
        <v>25</v>
      </c>
      <c r="D3"/>
      <c r="E3"/>
      <c r="F3"/>
    </row>
    <row r="4">
      <c r="A4" t="s">
        <v>26</v>
      </c>
      <c r="B4" s="11">
        <f>$B$2*B3</f>
        <v>2.62</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E7*0.0043</f>
        <v>0.0043</v>
      </c>
    </row>
    <row r="8">
      <c r="A8" t="s">
        <v>36</v>
      </c>
      <c r="B8" t="s">
        <v>37</v>
      </c>
      <c r="C8" t="s">
        <v>38</v>
      </c>
      <c r="D8" s="9">
        <v>0.5</v>
      </c>
      <c r="E8" s="11">
        <f>D8*$B$2</f>
        <v>0.5</v>
      </c>
      <c r="F8" t="s">
        <v>25</v>
      </c>
      <c r="G8" s="4">
        <f>E8*0.56</f>
        <v>0.28</v>
      </c>
    </row>
    <row r="9">
      <c r="A9" t="s">
        <v>39</v>
      </c>
      <c r="B9" t="s">
        <v>40</v>
      </c>
      <c r="C9" t="s">
        <v>41</v>
      </c>
      <c r="D9" s="9">
        <v>0.42</v>
      </c>
      <c r="E9" s="11">
        <f>D9*$B$2</f>
        <v>0.42</v>
      </c>
      <c r="F9" t="s">
        <v>25</v>
      </c>
      <c r="G9" s="4">
        <f>E9*5.2</f>
        <v>2.184</v>
      </c>
    </row>
    <row r="10">
      <c r="A10" t="s">
        <v>42</v>
      </c>
      <c r="B10" t="s">
        <v>43</v>
      </c>
      <c r="C10" t="s">
        <v>44</v>
      </c>
      <c r="D10" s="9">
        <v>0.02</v>
      </c>
      <c r="E10" s="11">
        <f>D10*$B$2</f>
        <v>0.02</v>
      </c>
      <c r="F10" t="s">
        <v>35</v>
      </c>
      <c r="G10" s="4">
        <f>E10*1.05</f>
        <v>0.021</v>
      </c>
    </row>
    <row r="11">
      <c r="A11" t="s" s="12">
        <v>45</v>
      </c>
      <c r="B11" t="s">
        <v>46</v>
      </c>
      <c r="C11" t="s">
        <v>47</v>
      </c>
      <c r="D11" s="9">
        <v>17</v>
      </c>
      <c r="E11" s="11">
        <f>D11*$B$2</f>
        <v>17</v>
      </c>
      <c r="F11" t="s">
        <v>48</v>
      </c>
      <c r="G11" s="4">
        <f>E11*0.27</f>
        <v>4.59</v>
      </c>
    </row>
    <row r="12">
      <c r="A12" t="s">
        <v>49</v>
      </c>
      <c r="B12" t="s">
        <v>50</v>
      </c>
      <c r="C12" t="s">
        <v>51</v>
      </c>
      <c r="D12" s="9">
        <v>0.02</v>
      </c>
      <c r="E12" s="11">
        <f>D12*$B$2</f>
        <v>0.02</v>
      </c>
      <c r="F12" t="s">
        <v>25</v>
      </c>
      <c r="G12" s="4">
        <f>E12*0.35</f>
        <v>0.007</v>
      </c>
    </row>
    <row r="13">
      <c r="A13" t="s">
        <v>52</v>
      </c>
      <c r="B13" t="s">
        <v>53</v>
      </c>
      <c r="C13" t="s">
        <v>54</v>
      </c>
      <c r="D13" s="9">
        <v>0.05</v>
      </c>
      <c r="E13" s="11">
        <f>D13*$B$2</f>
        <v>0.05</v>
      </c>
      <c r="F13" t="s">
        <v>25</v>
      </c>
      <c r="G13" s="4">
        <f>E13*0.82</f>
        <v>0.041</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2.62</v>
      </c>
      <c r="E2" t="s">
        <v>25</v>
      </c>
      <c r="F2" t="s">
        <v>61</v>
      </c>
    </row>
    <row r="3">
      <c r="A3">
        <v>1</v>
      </c>
      <c r="B3" t="s">
        <v>62</v>
      </c>
      <c r="C3" t="s">
        <v>63</v>
      </c>
      <c r="D3" s="11">
        <v>1</v>
      </c>
      <c r="E3" t="s">
        <v>35</v>
      </c>
      <c r="F3" t="s">
        <v>34</v>
      </c>
    </row>
    <row r="4">
      <c r="A4">
        <v>1</v>
      </c>
      <c r="B4" t="s">
        <v>64</v>
      </c>
      <c r="C4" t="s">
        <v>63</v>
      </c>
      <c r="D4" s="11">
        <v>0.02</v>
      </c>
      <c r="E4" t="s">
        <v>25</v>
      </c>
      <c r="F4" t="s">
        <v>51</v>
      </c>
    </row>
    <row r="5">
      <c r="A5">
        <v>1</v>
      </c>
      <c r="B5" t="s">
        <v>65</v>
      </c>
      <c r="C5" t="s">
        <v>63</v>
      </c>
      <c r="D5" s="11">
        <v>0.05</v>
      </c>
      <c r="E5" t="s">
        <v>25</v>
      </c>
      <c r="F5" t="s">
        <v>54</v>
      </c>
    </row>
    <row r="6">
      <c r="A6">
        <v>1</v>
      </c>
      <c r="B6" t="s">
        <v>66</v>
      </c>
      <c r="C6" t="s">
        <v>63</v>
      </c>
      <c r="D6" s="11">
        <v>0.4</v>
      </c>
      <c r="E6" t="s">
        <v>25</v>
      </c>
      <c r="F6" t="s">
        <v>41</v>
      </c>
    </row>
    <row r="7">
      <c r="A7">
        <v>1</v>
      </c>
      <c r="B7" t="s">
        <v>67</v>
      </c>
      <c r="C7" t="s">
        <v>63</v>
      </c>
      <c r="D7" s="11">
        <v>0.5</v>
      </c>
      <c r="E7" t="s">
        <v>25</v>
      </c>
      <c r="F7" t="s">
        <v>38</v>
      </c>
    </row>
    <row r="8">
      <c r="A8">
        <v>1</v>
      </c>
      <c r="B8" t="s">
        <v>68</v>
      </c>
      <c r="C8" t="s">
        <v>60</v>
      </c>
      <c r="D8" s="11">
        <v>16</v>
      </c>
      <c r="E8" t="s">
        <v>48</v>
      </c>
      <c r="F8" t="s">
        <v>69</v>
      </c>
    </row>
    <row r="9">
      <c r="A9">
        <v>2</v>
      </c>
      <c r="B9" t="s">
        <v>70</v>
      </c>
      <c r="C9" t="s">
        <v>60</v>
      </c>
      <c r="D9" s="11">
        <v>0.88</v>
      </c>
      <c r="E9" t="s">
        <v>35</v>
      </c>
      <c r="F9" t="s">
        <v>69</v>
      </c>
    </row>
    <row r="10">
      <c r="A10">
        <v>3</v>
      </c>
      <c r="B10" t="s">
        <v>71</v>
      </c>
      <c r="C10" t="s">
        <v>63</v>
      </c>
      <c r="D10" s="11">
        <v>16</v>
      </c>
      <c r="E10" t="s">
        <v>48</v>
      </c>
      <c r="F10" t="s">
        <v>47</v>
      </c>
    </row>
    <row r="11">
      <c r="A11">
        <v>1</v>
      </c>
      <c r="B11" t="s">
        <v>68</v>
      </c>
      <c r="C11" t="s">
        <v>60</v>
      </c>
      <c r="D11" s="11">
        <v>1</v>
      </c>
      <c r="E11" t="s">
        <v>48</v>
      </c>
      <c r="F11" t="s">
        <v>69</v>
      </c>
    </row>
    <row r="12">
      <c r="A12">
        <v>2</v>
      </c>
      <c r="B12" t="s">
        <v>70</v>
      </c>
      <c r="C12" t="s">
        <v>60</v>
      </c>
      <c r="D12" s="11">
        <v>0.055</v>
      </c>
      <c r="E12" t="s">
        <v>35</v>
      </c>
      <c r="F12" t="s">
        <v>69</v>
      </c>
    </row>
    <row r="13">
      <c r="A13">
        <v>3</v>
      </c>
      <c r="B13" t="s">
        <v>71</v>
      </c>
      <c r="C13" t="s">
        <v>63</v>
      </c>
      <c r="D13" s="11">
        <v>1</v>
      </c>
      <c r="E13" t="s">
        <v>48</v>
      </c>
      <c r="F13" t="s">
        <v>47</v>
      </c>
    </row>
    <row r="14">
      <c r="A14">
        <v>1</v>
      </c>
      <c r="B14" t="s">
        <v>72</v>
      </c>
      <c r="C14" t="s">
        <v>63</v>
      </c>
      <c r="D14" s="11">
        <v>0.02</v>
      </c>
      <c r="E14" t="s">
        <v>35</v>
      </c>
      <c r="F14" t="s">
        <v>44</v>
      </c>
    </row>
    <row r="15">
      <c r="A15">
        <v>1</v>
      </c>
      <c r="B15" t="s">
        <v>66</v>
      </c>
      <c r="C15" t="s">
        <v>63</v>
      </c>
      <c r="D15" s="11">
        <v>0.02</v>
      </c>
      <c r="E15" t="s">
        <v>25</v>
      </c>
      <c r="F1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t="s">
        <v>79</v>
      </c>
      <c r="D2" t="s" s="14">
        <v>80</v>
      </c>
      <c r="E2" t="s" s="14"/>
      <c r="F2"/>
    </row>
    <row r="3">
      <c r="A3" t="s">
        <v>2</v>
      </c>
      <c r="B3">
        <v>2</v>
      </c>
      <c r="C3" t="s">
        <v>81</v>
      </c>
      <c r="D3" t="inlineStr" s="14">
        <is>
          <t>Détrempe — Réunir dans une sauteuse ou une russe adaptée l'eau, le sel, le sucre selon l'usage et le beurre coupé en très petites parcelles. Porter à ébullition : le beurre doit avoir fondu au moment où l'eau bout, sinon une partie de l'eau s'évapore et fausse les proportions.</t>
        </is>
      </c>
      <c r="E3" t="s" s="14"/>
      <c r="F3"/>
    </row>
    <row r="4">
      <c r="A4" t="s">
        <v>2</v>
      </c>
      <c r="B4">
        <v>3</v>
      </c>
      <c r="C4" t="s">
        <v>82</v>
      </c>
      <c r="D4" t="inlineStr" s="14">
        <is>
          <t>Panade — Hors du feu, verser la farine d'un seul coup pour éviter les grumeaux ; mélanger d'abord lentement à la spatule en exoglass, puis vigoureusement jusqu'à absorption complète. Remettre sur le feu et dessécher environ 30 s (moins en petite quantité) jusqu'à ce que la pâte ne colle plus ni à la sauteuse ni à la spatule : une fine pellicule se forme au fond. La débarrasser aussitôt dans une grande calotte ou la cuve du batteur, pour ne pas cuire les œufs contre la paroi chaude.</t>
        </is>
      </c>
      <c r="E4" t="s" s="14"/>
      <c r="F4"/>
    </row>
    <row r="5">
      <c r="A5" t="s">
        <v>2</v>
      </c>
      <c r="B5">
        <v>4</v>
      </c>
      <c r="C5" t="s">
        <v>82</v>
      </c>
      <c r="D5" t="s" s="14">
        <v>83</v>
      </c>
      <c r="E5" t="s" s="14"/>
      <c r="F5"/>
    </row>
    <row r="6">
      <c r="A6" t="s">
        <v>2</v>
      </c>
      <c r="B6">
        <v>5</v>
      </c>
      <c r="C6" t="s">
        <v>84</v>
      </c>
      <c r="D6" t="inlineStr" s="14">
        <is>
          <t>À-point — À partir du quatorzième œuf, contrôler la consistance ; finir avec les deux ou trois derniers battus à la fourchette, par demi-œuf, jusqu'à ce que la pâte prélevée au bout de la spatule retombe souplement en formant un crochet. Trop molle, elle s'étale au four ; trop ferme, elle gonfle en boursouflures irrégulières.</t>
        </is>
      </c>
      <c r="E6" t="s" s="14"/>
      <c r="F6"/>
    </row>
    <row r="7">
      <c r="A7" t="s">
        <v>2</v>
      </c>
      <c r="B7">
        <v>6</v>
      </c>
      <c r="C7"/>
      <c r="D7" t="inlineStr" s="14">
        <is>
          <t>Utilisation — Corner les bords de la calotte et employer la pâte aussitôt. Beurrer légèrement les plaques, coucher les pièces en quinconce bien espacées et les dorer avec l'œuf battu détendu d'un peu de lait, sans laisser couler la dorure sur les côtés ni sur la plaque.</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85</v>
      </c>
      <c r="B1"/>
      <c r="C1"/>
      <c r="D1"/>
    </row>
    <row r="2">
      <c r="A2" t="str" s="15">
        <f>"GRO_CDR_B505 · PAT.PATES.CHOUX · référence : "&amp;Besoins!B3&amp;" "&amp;Besoins!C3&amp;" · multiplicateur réglable sur la feuille ""Besoins"""</f>
        <v>GRO_CDR_B505 · PAT.PATES.CHOUX · référence : 2,62 kg · multiplicateur réglable sur la feuille </v>
      </c>
      <c r="B2"/>
      <c r="C2"/>
      <c r="D2"/>
    </row>
    <row r="3">
      <c r="A3"/>
      <c r="B3"/>
      <c r="C3"/>
      <c r="D3"/>
    </row>
    <row r="4">
      <c r="A4" t="s" s="16">
        <v>86</v>
      </c>
      <c r="B4"/>
      <c r="C4"/>
      <c r="D4"/>
    </row>
    <row r="5">
      <c r="A5" t="s" s="17">
        <v>87</v>
      </c>
      <c r="B5" t="str" s="14">
        <f>"[METTRE EN PLACE] "&amp;Procedure!D2</f>
        <v>[METTRE EN PLACE] Mise en place — Peser et mesurer toutes les denrées, vérifier leur fraîcheur ; tamiser la farine.</v>
      </c>
      <c r="C5"/>
      <c r="D5"/>
    </row>
    <row r="6">
      <c r="A6" t="s" s="17">
        <v>88</v>
      </c>
      <c r="B6" t="str" s="14">
        <f>"[RÉUNIR] "&amp;Procedure!D3</f>
        <v>[RÉUNIR] Détrempe — Réunir dans une sauteuse ou une russe adaptée l'eau, le sel, le sucre selon l'usage et le beurre coupé en très petites parcelles. Porter à ébullition : le beurre doit avoir fondu au moment où l'eau bout, sinon une partie de l'eau s'évapore et fausse les proportions.</v>
      </c>
      <c r="C6"/>
      <c r="D6"/>
    </row>
    <row r="7">
      <c r="A7"/>
      <c r="B7" t="str">
        <f>Besoins!B7</f>
        <v>Eau (robinet - moy. France 2026)</v>
      </c>
      <c r="C7" s="11">
        <f>Besoins!E7</f>
        <v>1</v>
      </c>
      <c r="D7" t="str">
        <f>Besoins!F7</f>
        <v>lt</v>
      </c>
    </row>
    <row r="8">
      <c r="A8"/>
      <c r="B8" t="str">
        <f>Besoins!B12</f>
        <v>Sel fin de cuisine</v>
      </c>
      <c r="C8" s="11">
        <f>Besoins!E12</f>
        <v>0.02</v>
      </c>
      <c r="D8" t="str">
        <f>Besoins!F12</f>
        <v>kg</v>
      </c>
    </row>
    <row r="9">
      <c r="A9"/>
      <c r="B9" t="str">
        <f>Besoins!B13</f>
        <v>Sucre blanc cristal sac 25 kg</v>
      </c>
      <c r="C9" s="11">
        <f>Besoins!E13</f>
        <v>0.05</v>
      </c>
      <c r="D9" t="str">
        <f>Besoins!F13</f>
        <v>kg</v>
      </c>
    </row>
    <row r="10">
      <c r="A10"/>
      <c r="B10" t="s">
        <v>89</v>
      </c>
      <c r="C10" s="11">
        <f>'Besoins'!$B$2*0.4</f>
        <v>0.4</v>
      </c>
      <c r="D10" t="s">
        <v>25</v>
      </c>
    </row>
    <row r="11">
      <c r="A11" t="s" s="17">
        <v>90</v>
      </c>
      <c r="B11" t="str" s="14">
        <f>"[INCORPORER] "&amp;Procedure!D4</f>
        <v>[INCORPORER] Panade — Hors du feu, verser la farine d'un seul coup pour éviter les grumeaux ; mélanger d'abord lentement à la spatule en exoglass, puis vigoureusement jusqu'à absorption complète. Remettre sur le feu et dessécher environ 30 s (moins en petite quantité) jusqu'à ce que la pâte ne colle plus ni à la sauteuse ni à la spatule : une fine pellicule se forme au fond. La débarrasser aussitôt dans une grande calotte ou la cuve du batteur, pour ne pas cuire les œufs contre la paroi chaude.</v>
      </c>
      <c r="C11"/>
      <c r="D11"/>
    </row>
    <row r="12">
      <c r="A12"/>
      <c r="B12" t="str">
        <f>Besoins!B8</f>
        <v>Farine de blé T55</v>
      </c>
      <c r="C12" s="11">
        <f>Besoins!E8</f>
        <v>0.5</v>
      </c>
      <c r="D12" t="str">
        <f>Besoins!F8</f>
        <v>kg</v>
      </c>
    </row>
    <row r="13">
      <c r="A13" t="s" s="17">
        <v>91</v>
      </c>
      <c r="B13" t="str" s="14">
        <f>"[INCORPORER] "&amp;Procedure!D5</f>
        <v>[INCORPORER] Œufs — Les incorporer un à un au début en travaillant énergiquement, puis deux par deux à mesure que la pâte les absorbe.</v>
      </c>
      <c r="C13"/>
      <c r="D13"/>
    </row>
    <row r="14">
      <c r="A14"/>
      <c r="B14" t="s">
        <v>92</v>
      </c>
      <c r="C14" s="11">
        <f>'Besoins'!$B$2*16</f>
        <v>16</v>
      </c>
      <c r="D14" t="s">
        <v>48</v>
      </c>
    </row>
    <row r="15">
      <c r="A15" t="s" s="17">
        <v>93</v>
      </c>
      <c r="B15" t="str" s="14">
        <f>"[DRESSER] "&amp;Procedure!D6</f>
        <v>[DRESSER] À-point — À partir du quatorzième œuf, contrôler la consistance ; finir avec les deux ou trois derniers battus à la fourchette, par demi-œuf, jusqu'à ce que la pâte prélevée au bout de la spatule retombe souplement en formant un crochet. Trop molle, elle s'étale au four ; trop ferme, elle gonfle en boursouflures irrégulières.</v>
      </c>
      <c r="C15"/>
      <c r="D15"/>
    </row>
    <row r="16">
      <c r="A16" t="s" s="17">
        <v>94</v>
      </c>
      <c r="B16" t="str" s="14">
        <f>Procedure!D7</f>
        <v>Utilisation — Corner les bords de la calotte et employer la pâte aussitôt. Beurrer légèrement les plaques, coucher les pièces en quinconce bien espacées et les dorer avec l'œuf battu détendu d'un peu de lait, sans laisser couler la dorure sur les côtés ni sur la plaque.</v>
      </c>
      <c r="C16"/>
      <c r="D16"/>
    </row>
    <row r="17">
      <c r="A17"/>
      <c r="B17" t="s">
        <v>92</v>
      </c>
      <c r="C17" s="11">
        <f>'Besoins'!$B$2*1</f>
        <v>1</v>
      </c>
      <c r="D17" t="s">
        <v>48</v>
      </c>
    </row>
    <row r="18">
      <c r="A18"/>
      <c r="B18" t="str">
        <f>Besoins!B10</f>
        <v>Lait entier UHT 3,5% MG brique 1L</v>
      </c>
      <c r="C18" s="11">
        <f>Besoins!E10</f>
        <v>0.02</v>
      </c>
      <c r="D18" t="str">
        <f>Besoins!F10</f>
        <v>lt</v>
      </c>
    </row>
    <row r="19">
      <c r="A19"/>
      <c r="B19" t="s">
        <v>89</v>
      </c>
      <c r="C19" s="11">
        <f>'Besoins'!$B$2*0.02</f>
        <v>0.02</v>
      </c>
      <c r="D19" t="s">
        <v>25</v>
      </c>
    </row>
    <row r="20">
      <c r="A20"/>
      <c r="B20"/>
      <c r="C20"/>
      <c r="D20"/>
    </row>
    <row r="21">
      <c r="A21" t="s" s="18">
        <v>22</v>
      </c>
      <c r="B21"/>
      <c r="C21"/>
      <c r="D21"/>
    </row>
  </sheetData>
  <sheetProtection sheet="1" formatRows="0" formatColumns="0"/>
  <mergeCells count="10">
    <mergeCell ref="A1:D1"/>
    <mergeCell ref="A2:D2"/>
    <mergeCell ref="A4:D4"/>
    <mergeCell ref="B5:D5"/>
    <mergeCell ref="B6:D6"/>
    <mergeCell ref="B11:D11"/>
    <mergeCell ref="B13:D13"/>
    <mergeCell ref="B15:D15"/>
    <mergeCell ref="B16:D16"/>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2026-10-30T13:56:22Z</dcterms:created>
  <dc:title>PÂTE À CHOUX</dc:title>
  <dc:subject/>
  <dc:creator>CUIS.web</dc:creator>
  <cp:lastModifiedBy/>
  <cp:keywords/>
  <dc:description>Export automatique — moteur récursif d'origine : Bernard Vandendaele</dc:description>
  <cp:category/>
  <dc:language>en-US</dc:language>
  <dcterms:modified xsi:type="dcterms:W3CDTF">2026-10-30T13:56:22Z</dcterms:modified>
  <cp:revision>1</cp:revision>
</cp:coreProperties>
</file>