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<sst xmlns="http://schemas.openxmlformats.org/spreadsheetml/2006/main" count="103" uniqueCount="103">
  <si>
    <t>Fiche technique</t>
  </si>
  <si>
    <t>Nom</t>
  </si>
  <si>
    <t>COURT-BOUILLON POUR GROSSES PIÈCES DE POISSON</t>
  </si>
  <si>
    <t>Code</t>
  </si>
  <si>
    <t>GRO_CDR_B337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</si>
  <si>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</si>
  <si>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</si>
  <si>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</si>
  <si>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</si>
  <si>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</si>
  <si>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</si>
  <si>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</si>
  <si>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(BPI.CDR2002)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</si>
  <si>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</si>
  <si>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</si>
  <si>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</si>
  <si>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</si>
  <si>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</si>
  <si>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</si>
  <si>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</si>
  <si>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</si>
  <si>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</si>
  <si>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</si>
  <si>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</si>
  <si>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</si>
  <si>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</si>
  <si>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</si>
  <si>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</si>
  <si>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</si>
  <si>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</si>
  <si>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</si>
  <si>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</si>
  <si>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</si>
  <si>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</si>
  <si>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</si>
  <si>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VINAIGRE-BLA</t>
  </si>
  <si>
    <t>Vinaigre blanc d'alcool</t>
  </si>
  <si>
    <t>Vinaigres et acides</t>
  </si>
  <si>
    <t>EPI-POIVRE-GRAIN</t>
  </si>
  <si>
    <t>Poivre noir en grains entiers</t>
  </si>
  <si>
    <t>Épices en poudre et graines</t>
  </si>
  <si>
    <t>kg</t>
  </si>
  <si>
    <t>HER-LAURIER</t>
  </si>
  <si>
    <t>Laurier sauce feuilles</t>
  </si>
  <si>
    <t>Herbes aromatiques séchées</t>
  </si>
  <si>
    <t>HER-THYM</t>
  </si>
  <si>
    <t>Thym séché</t>
  </si>
  <si>
    <t>RNM0420123</t>
  </si>
  <si>
    <t>CAROTTE France extra colis 12kg</t>
  </si>
  <si>
    <t>Légumes</t>
  </si>
  <si>
    <t>RNM27820123</t>
  </si>
  <si>
    <t>OIGNON jaune France cat.I 60-80mm</t>
  </si>
  <si>
    <t>RNM6520160</t>
  </si>
  <si>
    <t>PERSIL simple France botte</t>
  </si>
  <si>
    <t>bte</t>
  </si>
  <si>
    <t>SEL-GROS</t>
  </si>
  <si>
    <t>Gros sel de mer</t>
  </si>
  <si>
    <t>Sels et condiments de base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</si>
  <si>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</si>
  <si>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</si>
  <si>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</si>
  <si>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</si>
  <si>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</si>
  <si>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</si>
  <si>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</si>
  <si>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CAROTTE France extra colis 12kg</t>
  </si>
  <si>
    <t>matiere</t>
  </si>
  <si>
    <t xml:space="preserve">    ↳ OIGNON jaune France cat.I 60-80mm</t>
  </si>
  <si>
    <t xml:space="preserve">    ↳ BOUQUET GARNI</t>
  </si>
  <si>
    <t>pc</t>
  </si>
  <si>
    <t xml:space="preserve">        ↳ PERSIL PLAT (KG)</t>
  </si>
  <si>
    <t>Conversions diverses</t>
  </si>
  <si>
    <t xml:space="preserve">            ↳ PERSIL simple France botte</t>
  </si>
  <si>
    <t xml:space="preserve">        ↳ Thym séché</t>
  </si>
  <si>
    <t xml:space="preserve">        ↳ Laurier sauce feuilles</t>
  </si>
  <si>
    <t xml:space="preserve">    ↳ Eau (robinet - moy. France 2026)</t>
  </si>
  <si>
    <t xml:space="preserve">    ↳ Vinaigre blanc d'alcool</t>
  </si>
  <si>
    <t xml:space="preserve">    ↳ Gros sel de mer</t>
  </si>
  <si>
    <t xml:space="preserve">    ↳ Poivre noir en grains entiers</t>
  </si>
  <si>
    <t>Recette</t>
  </si>
  <si>
    <t>#</t>
  </si>
  <si>
    <t>Verbe</t>
  </si>
  <si>
    <t>Étape</t>
  </si>
  <si>
    <t>Précision technique</t>
  </si>
  <si>
    <t>Durée</t>
  </si>
  <si>
    <t>METTRE EN PLACE</t>
  </si>
  <si>
    <t>Mise en place — Peser et mesurer toutes les denrées, vérifier leur fraîcheur.</t>
  </si>
  <si>
    <t>ÉPLUCHER</t>
  </si>
  <si>
    <t>RÉUNIR</t>
  </si>
  <si>
    <t>CUIRE</t>
  </si>
  <si>
    <t>Débarrasser et refroidir rapidement : le court-bouillon s'emploie froid.</t>
  </si>
  <si>
    <t>BOUQUET GARNI</t>
  </si>
  <si>
    <t>TRIER</t>
  </si>
  <si>
    <t>FOURRER</t>
  </si>
  <si>
    <t>Fiche technique — COURT-BOUILLON POUR GROSSES PIÈCES DE POISSON</t>
  </si>
  <si>
    <t>COURT-BOUILLON POUR GROSSES PIÈCES DE POISSON  GRO_CDR_B337</t>
  </si>
  <si>
    <t>1.</t>
  </si>
  <si>
    <t>2.</t>
  </si>
  <si>
    <t xml:space="preserve">    BOUQUET GARNI</t>
  </si>
  <si>
    <t>3.</t>
  </si>
  <si>
    <t>4.</t>
  </si>
  <si>
    <t>↳ BOUQUET GARNI  BPI-CUI-BGT-GRN</t>
  </si>
  <si>
    <t xml:space="preserve">    PERSIL PLAT (KG)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</si>
</sst>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0.3584</v>
      </c>
    </row>
    <row r="12">
      <c r="A12" t="s" s="3">
        <v>17</v>
      </c>
      <c r="B12" s="4">
        <v>0.3584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0.3584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E7*0.0043</f>
        <v>0.0043</v>
      </c>
    </row>
    <row r="8">
      <c r="A8" t="s">
        <v>35</v>
      </c>
      <c r="B8" t="s">
        <v>36</v>
      </c>
      <c r="C8" t="s">
        <v>37</v>
      </c>
      <c r="D8" s="9">
        <v>0.05</v>
      </c>
      <c r="E8" s="11">
        <f>D8*$B$2</f>
        <v>0.05</v>
      </c>
      <c r="F8" t="s">
        <v>25</v>
      </c>
      <c r="G8" s="4">
        <f>E8*0.8</f>
        <v>0.04</v>
      </c>
    </row>
    <row r="9">
      <c r="A9" t="s">
        <v>38</v>
      </c>
      <c r="B9" t="s">
        <v>39</v>
      </c>
      <c r="C9" t="s">
        <v>40</v>
      </c>
      <c r="D9" s="9">
        <v>0.001</v>
      </c>
      <c r="E9" s="11">
        <f>D9*$B$2</f>
        <v>0.001</v>
      </c>
      <c r="F9" t="s">
        <v>41</v>
      </c>
      <c r="G9" s="4">
        <f>E9*12</f>
        <v>0.012</v>
      </c>
    </row>
    <row r="10">
      <c r="A10" t="s">
        <v>42</v>
      </c>
      <c r="B10" t="s">
        <v>43</v>
      </c>
      <c r="C10" t="s">
        <v>44</v>
      </c>
      <c r="D10" s="9">
        <v>0.001</v>
      </c>
      <c r="E10" s="11">
        <f>D10*$B$2</f>
        <v>0.001</v>
      </c>
      <c r="F10" t="s">
        <v>41</v>
      </c>
      <c r="G10" s="4">
        <f>E10*9.8</f>
        <v>0.0098</v>
      </c>
    </row>
    <row r="11">
      <c r="A11" t="s">
        <v>45</v>
      </c>
      <c r="B11" t="s">
        <v>46</v>
      </c>
      <c r="C11" t="s">
        <v>44</v>
      </c>
      <c r="D11" s="9">
        <v>0.001</v>
      </c>
      <c r="E11" s="11">
        <f>D11*$B$2</f>
        <v>0.001</v>
      </c>
      <c r="F11" t="s">
        <v>41</v>
      </c>
      <c r="G11" s="4">
        <f>E11*8.5</f>
        <v>0.0085</v>
      </c>
    </row>
    <row r="12">
      <c r="A12" t="s">
        <v>47</v>
      </c>
      <c r="B12" t="s">
        <v>48</v>
      </c>
      <c r="C12" t="s">
        <v>49</v>
      </c>
      <c r="D12" s="9">
        <v>0.125</v>
      </c>
      <c r="E12" s="11">
        <f>D12*$B$2</f>
        <v>0.125</v>
      </c>
      <c r="F12" t="s">
        <v>41</v>
      </c>
      <c r="G12" s="4">
        <f>E12*1.1</f>
        <v>0.1375</v>
      </c>
    </row>
    <row r="13">
      <c r="A13" t="s">
        <v>50</v>
      </c>
      <c r="B13" t="s">
        <v>51</v>
      </c>
      <c r="C13" t="s">
        <v>49</v>
      </c>
      <c r="D13" s="9">
        <v>0.125</v>
      </c>
      <c r="E13" s="11">
        <f>D13*$B$2</f>
        <v>0.125</v>
      </c>
      <c r="F13" t="s">
        <v>41</v>
      </c>
      <c r="G13" s="4">
        <f>E13*0.4</f>
        <v>0.05</v>
      </c>
    </row>
    <row r="14">
      <c r="A14" t="s">
        <v>52</v>
      </c>
      <c r="B14" t="s">
        <v>53</v>
      </c>
      <c r="C14" t="s">
        <v>49</v>
      </c>
      <c r="D14" s="9">
        <v>0.2</v>
      </c>
      <c r="E14" s="11">
        <f>D14*$B$2</f>
        <v>0.2</v>
      </c>
      <c r="F14" t="s">
        <v>54</v>
      </c>
      <c r="G14" s="4">
        <f>E14*0.45</f>
        <v>0.09</v>
      </c>
    </row>
    <row r="15">
      <c r="A15" t="s">
        <v>55</v>
      </c>
      <c r="B15" t="s">
        <v>56</v>
      </c>
      <c r="C15" t="s">
        <v>57</v>
      </c>
      <c r="D15" s="9">
        <v>0.015</v>
      </c>
      <c r="E15" s="11">
        <f>D15*$B$2</f>
        <v>0.015</v>
      </c>
      <c r="F15" t="s">
        <v>41</v>
      </c>
      <c r="G15" s="4">
        <f>E15*0.42</f>
        <v>0.0063</v>
      </c>
    </row>
    <row r="16">
      <c r="A16"/>
      <c r="B16"/>
      <c r="C16"/>
      <c r="D16"/>
      <c r="E16"/>
      <c r="F16" t="s" s="3">
        <v>58</v>
      </c>
      <c r="G16" s="12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0.125</v>
      </c>
      <c r="E3" t="s">
        <v>41</v>
      </c>
      <c r="F3" t="s">
        <v>49</v>
      </c>
    </row>
    <row r="4">
      <c r="A4">
        <v>1</v>
      </c>
      <c r="B4" t="s">
        <v>67</v>
      </c>
      <c r="C4" t="s">
        <v>66</v>
      </c>
      <c r="D4" s="11">
        <v>0.125</v>
      </c>
      <c r="E4" t="s">
        <v>41</v>
      </c>
      <c r="F4" t="s">
        <v>49</v>
      </c>
    </row>
    <row r="5">
      <c r="A5">
        <v>1</v>
      </c>
      <c r="B5" t="s">
        <v>68</v>
      </c>
      <c r="C5" t="s">
        <v>63</v>
      </c>
      <c r="D5" s="11">
        <v>1</v>
      </c>
      <c r="E5" t="s">
        <v>69</v>
      </c>
      <c r="F5" t="s">
        <v>64</v>
      </c>
    </row>
    <row r="6">
      <c r="A6">
        <v>2</v>
      </c>
      <c r="B6" t="s">
        <v>70</v>
      </c>
      <c r="C6" t="s">
        <v>63</v>
      </c>
      <c r="D6" s="11">
        <v>0.02</v>
      </c>
      <c r="E6" t="s">
        <v>41</v>
      </c>
      <c r="F6" t="s">
        <v>71</v>
      </c>
    </row>
    <row r="7">
      <c r="A7">
        <v>3</v>
      </c>
      <c r="B7" t="s">
        <v>72</v>
      </c>
      <c r="C7" t="s">
        <v>66</v>
      </c>
      <c r="D7" s="11">
        <v>0.2</v>
      </c>
      <c r="E7" t="s">
        <v>54</v>
      </c>
      <c r="F7" t="s">
        <v>49</v>
      </c>
    </row>
    <row r="8">
      <c r="A8">
        <v>2</v>
      </c>
      <c r="B8" t="s">
        <v>73</v>
      </c>
      <c r="C8" t="s">
        <v>66</v>
      </c>
      <c r="D8" s="11">
        <v>0.001</v>
      </c>
      <c r="E8" t="s">
        <v>41</v>
      </c>
      <c r="F8" t="s">
        <v>44</v>
      </c>
    </row>
    <row r="9">
      <c r="A9">
        <v>2</v>
      </c>
      <c r="B9" t="s">
        <v>74</v>
      </c>
      <c r="C9" t="s">
        <v>66</v>
      </c>
      <c r="D9" s="11">
        <v>0.001</v>
      </c>
      <c r="E9" t="s">
        <v>41</v>
      </c>
      <c r="F9" t="s">
        <v>44</v>
      </c>
    </row>
    <row r="10">
      <c r="A10">
        <v>1</v>
      </c>
      <c r="B10" t="s">
        <v>75</v>
      </c>
      <c r="C10" t="s">
        <v>66</v>
      </c>
      <c r="D10" s="11">
        <v>1</v>
      </c>
      <c r="E10" t="s">
        <v>25</v>
      </c>
      <c r="F10" t="s">
        <v>34</v>
      </c>
    </row>
    <row r="11">
      <c r="A11">
        <v>1</v>
      </c>
      <c r="B11" t="s">
        <v>76</v>
      </c>
      <c r="C11" t="s">
        <v>66</v>
      </c>
      <c r="D11" s="11">
        <v>0.05</v>
      </c>
      <c r="E11" t="s">
        <v>25</v>
      </c>
      <c r="F11" t="s">
        <v>37</v>
      </c>
    </row>
    <row r="12">
      <c r="A12">
        <v>1</v>
      </c>
      <c r="B12" t="s">
        <v>77</v>
      </c>
      <c r="C12" t="s">
        <v>66</v>
      </c>
      <c r="D12" s="11">
        <v>0.015</v>
      </c>
      <c r="E12" t="s">
        <v>41</v>
      </c>
      <c r="F12" t="s">
        <v>57</v>
      </c>
    </row>
    <row r="13">
      <c r="A13">
        <v>1</v>
      </c>
      <c r="B13" t="s">
        <v>78</v>
      </c>
      <c r="C13" t="s">
        <v>66</v>
      </c>
      <c r="D13" s="11">
        <v>0.001</v>
      </c>
      <c r="E13" t="s">
        <v>41</v>
      </c>
      <c r="F13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>
        <v>1</v>
      </c>
      <c r="C2" t="s">
        <v>85</v>
      </c>
      <c r="D2" t="s" s="13">
        <v>86</v>
      </c>
      <c r="E2" t="s" s="13"/>
      <c r="F2"/>
    </row>
    <row r="3">
      <c r="A3" t="s">
        <v>2</v>
      </c>
      <c r="B3">
        <v>2</v>
      </c>
      <c r="C3" t="s">
        <v>87</v>
      </c>
      <c r="D3" t="inlineStr" s="13">
        <is>
          <t>Préparer — Éplucher et laver les légumes, émincer finement les carottes à la mandoline et les oignons ; monter le bouquet garni avec beaucoup de queues de persil.</t>
        </is>
      </c>
      <c r="E3" t="s" s="13"/>
      <c r="F3"/>
    </row>
    <row r="4">
      <c r="A4" t="s">
        <v>2</v>
      </c>
      <c r="B4">
        <v>3</v>
      </c>
      <c r="C4" t="s">
        <v>88</v>
      </c>
      <c r="D4" t="inlineStr" s="13">
        <is>
          <t>Cuire — Dans une russe, réunir carottes, eau, vinaigre (ou vin blanc) et bouquet garni ; saler au gros sel. Porter à ébullition, écumer, cuire environ 15 min. Ajouter les oignons et cuire encore quelques minutes. Hors du feu, ajouter le poivre en grains et laisser infuser quelques minutes.</t>
        </is>
      </c>
      <c r="E4" t="s" s="13"/>
      <c r="F4"/>
    </row>
    <row r="5">
      <c r="A5" t="s">
        <v>2</v>
      </c>
      <c r="B5">
        <v>4</v>
      </c>
      <c r="C5" t="s">
        <v>89</v>
      </c>
      <c r="D5" t="s" s="13">
        <v>90</v>
      </c>
      <c r="E5" t="s" s="13"/>
      <c r="F5"/>
    </row>
    <row r="6">
      <c r="A6" t="s">
        <v>91</v>
      </c>
      <c r="B6">
        <v>1</v>
      </c>
      <c r="C6" t="s">
        <v>92</v>
      </c>
      <c r="D6" t="s" s="13">
        <v>86</v>
      </c>
      <c r="E6" t="s" s="13"/>
      <c r="F6"/>
    </row>
    <row r="7">
      <c r="A7" t="s">
        <v>91</v>
      </c>
      <c r="B7">
        <v>2</v>
      </c>
      <c r="C7" t="s">
        <v>92</v>
      </c>
      <c r="D7" t="inlineStr" s="13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E7" t="s" s="13"/>
      <c r="F7"/>
    </row>
    <row r="8">
      <c r="A8" t="s">
        <v>91</v>
      </c>
      <c r="B8">
        <v>3</v>
      </c>
      <c r="C8" t="s">
        <v>93</v>
      </c>
      <c r="D8" t="inlineStr" s="13">
        <is>
          <t>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94</v>
      </c>
      <c r="B1"/>
      <c r="C1"/>
      <c r="D1"/>
    </row>
    <row r="2">
      <c r="A2" t="str" s="14">
        <f>"GRO_CDR_B337 · CUI.PREP · référence : "&amp;Besoins!B3&amp;" "&amp;Besoins!C3&amp;" · multiplicateur réglable sur la feuille ""Besoins"""</f>
        <v>GRO_CDR_B337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95</v>
      </c>
      <c r="B4"/>
      <c r="C4"/>
      <c r="D4"/>
    </row>
    <row r="5">
      <c r="A5" t="s" s="16">
        <v>96</v>
      </c>
      <c r="B5" t="str" s="13">
        <f>"[METTRE EN PLACE] "&amp;Procedure!D2</f>
        <v>[METTRE EN PLACE] Mise en place — Peser et mesurer toutes les denrées, vérifier leur fraîcheur.</v>
      </c>
      <c r="C5"/>
      <c r="D5"/>
    </row>
    <row r="6">
      <c r="A6" t="s" s="16">
        <v>97</v>
      </c>
      <c r="B6" t="str" s="13">
        <f>"[ÉPLUCHER] "&amp;Procedure!D3</f>
        <v>[ÉPLUCHER] Préparer — Éplucher et laver les légumes, émincer finement les carottes à la mandoline et les oignons ; monter le bouquet garni avec beaucoup de queues de persil.</v>
      </c>
      <c r="C6"/>
      <c r="D6"/>
    </row>
    <row r="7">
      <c r="A7"/>
      <c r="B7" t="str">
        <f>Besoins!B12</f>
        <v>CAROTTE France extra colis 12kg</v>
      </c>
      <c r="C7" s="11">
        <f>Besoins!E12</f>
        <v>0.125</v>
      </c>
      <c r="D7" t="str">
        <f>Besoins!F12</f>
        <v>kg</v>
      </c>
    </row>
    <row r="8">
      <c r="A8"/>
      <c r="B8" t="str">
        <f>Besoins!B13</f>
        <v>OIGNON jaune France cat.I 60-80mm</v>
      </c>
      <c r="C8" s="11">
        <f>Besoins!E13</f>
        <v>0.125</v>
      </c>
      <c r="D8" t="str">
        <f>Besoins!F13</f>
        <v>kg</v>
      </c>
    </row>
    <row r="9">
      <c r="A9"/>
      <c r="B9" t="s">
        <v>98</v>
      </c>
      <c r="C9" s="11">
        <f>'Besoins'!$B$2*1</f>
        <v>1</v>
      </c>
      <c r="D9" t="s">
        <v>69</v>
      </c>
    </row>
    <row r="10">
      <c r="A10" t="s" s="16">
        <v>99</v>
      </c>
      <c r="B10" t="str" s="13">
        <f>"[RÉUNIR] "&amp;Procedure!D4</f>
        <v>[RÉUNIR] Cuire — Dans une russe, réunir carottes, eau, vinaigre (ou vin blanc) et bouquet garni ; saler au gros sel. Porter à ébullition, écumer, cuire environ 15 min. Ajouter les oignons et cuire encore quelques minutes. Hors du feu, ajouter le poivre en grains et laisser infuser quelques minutes.</v>
      </c>
      <c r="C10"/>
      <c r="D10"/>
    </row>
    <row r="11">
      <c r="A11"/>
      <c r="B11" t="str">
        <f>Besoins!B7</f>
        <v>Eau (robinet - moy. France 2026)</v>
      </c>
      <c r="C11" s="11">
        <f>Besoins!E7</f>
        <v>1</v>
      </c>
      <c r="D11" t="str">
        <f>Besoins!F7</f>
        <v>lt</v>
      </c>
    </row>
    <row r="12">
      <c r="A12"/>
      <c r="B12" t="str">
        <f>Besoins!B8</f>
        <v>Vinaigre blanc d'alcool</v>
      </c>
      <c r="C12" s="11">
        <f>Besoins!E8</f>
        <v>0.05</v>
      </c>
      <c r="D12" t="str">
        <f>Besoins!F8</f>
        <v>lt</v>
      </c>
    </row>
    <row r="13">
      <c r="A13"/>
      <c r="B13" t="str">
        <f>Besoins!B15</f>
        <v>Gros sel de mer</v>
      </c>
      <c r="C13" s="11">
        <f>Besoins!E15</f>
        <v>0.015</v>
      </c>
      <c r="D13" t="str">
        <f>Besoins!F15</f>
        <v>kg</v>
      </c>
    </row>
    <row r="14">
      <c r="A14"/>
      <c r="B14" t="str">
        <f>Besoins!B9</f>
        <v>Poivre noir en grains entiers</v>
      </c>
      <c r="C14" s="11">
        <f>Besoins!E9</f>
        <v>0.001</v>
      </c>
      <c r="D14" t="str">
        <f>Besoins!F9</f>
        <v>kg</v>
      </c>
    </row>
    <row r="15">
      <c r="A15" t="s" s="16">
        <v>100</v>
      </c>
      <c r="B15" t="str" s="13">
        <f>"[CUIRE] "&amp;Procedure!D5</f>
        <v>[CUIRE] Débarrasser et refroidir rapidement : le court-bouillon s'emploie froid.</v>
      </c>
      <c r="C15"/>
      <c r="D15"/>
    </row>
    <row r="16">
      <c r="A16"/>
      <c r="B16"/>
      <c r="C16"/>
      <c r="D16"/>
    </row>
    <row r="17">
      <c r="A17" t="s" s="15">
        <v>101</v>
      </c>
      <c r="B17"/>
      <c r="C17"/>
      <c r="D17"/>
    </row>
    <row r="18">
      <c r="A18" t="s" s="16">
        <v>96</v>
      </c>
      <c r="B18" t="str" s="13">
        <f>"[TRIER] "&amp;Procedure!D6</f>
        <v>[TRIER] Mise en place — Peser et mesurer toutes les denrées, vérifier leur fraîcheur.</v>
      </c>
      <c r="C18"/>
      <c r="D18"/>
    </row>
    <row r="19">
      <c r="A19" t="s" s="16">
        <v>97</v>
      </c>
      <c r="B19" t="str" s="13">
        <f>"[TRIER] "&amp;Procedure!D7</f>
        <v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v>
      </c>
      <c r="C19"/>
      <c r="D19"/>
    </row>
    <row r="20">
      <c r="A20" t="s" s="16">
        <v>99</v>
      </c>
      <c r="B20" t="str" s="13">
        <f>"[FOURRER] "&amp;Procedure!D8</f>
        <v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v>
      </c>
      <c r="C20"/>
      <c r="D20"/>
    </row>
    <row r="21">
      <c r="A21"/>
      <c r="B21" t="s">
        <v>102</v>
      </c>
      <c r="C21" s="11">
        <f>'Besoins'!$B$2*0.02</f>
        <v>0.02</v>
      </c>
      <c r="D21" t="s">
        <v>41</v>
      </c>
    </row>
    <row r="22">
      <c r="A22"/>
      <c r="B22" t="str">
        <f>Besoins!B11</f>
        <v>Thym séché</v>
      </c>
      <c r="C22" s="11">
        <f>Besoins!E11</f>
        <v>0.001</v>
      </c>
      <c r="D22" t="str">
        <f>Besoins!F11</f>
        <v>kg</v>
      </c>
    </row>
    <row r="23">
      <c r="A23"/>
      <c r="B23" t="str">
        <f>Besoins!B10</f>
        <v>Laurier sauce feuilles</v>
      </c>
      <c r="C23" s="11">
        <f>Besoins!E10</f>
        <v>0.001</v>
      </c>
      <c r="D23" t="str">
        <f>Besoins!F10</f>
        <v>kg</v>
      </c>
    </row>
    <row r="24">
      <c r="A24"/>
      <c r="B24"/>
      <c r="C24"/>
      <c r="D24"/>
    </row>
    <row r="25">
      <c r="A25" t="s" s="17">
        <v>22</v>
      </c>
      <c r="B25"/>
      <c r="C25"/>
      <c r="D2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0:D10"/>
    <mergeCell ref="B15:D15"/>
    <mergeCell ref="A17:D17"/>
    <mergeCell ref="B18:D18"/>
    <mergeCell ref="B19:D19"/>
    <mergeCell ref="B20:D20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2026-10-30T13:44:02Z</dcterms:created>
  <dc:title>COURT-BOUILLON POUR GROSSES PIÈ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2026-10-30T13:44:02Z</dcterms:modified>
  <cp:revision>1</cp:revision>
</cp:coreProperties>
</file>