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<sst xmlns="http://schemas.openxmlformats.org/spreadsheetml/2006/main" count="62" uniqueCount="62">
  <si>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</si>
  <si>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</si>
  <si>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</si>
  <si>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</si>
  <si>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</si>
  <si>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</si>
  <si>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</si>
  <si>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</si>
  <si>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</si>
  <si>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</si>
  <si>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</si>
  <si>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</si>
  <si>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</si>
  <si>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</si>
  <si>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</si>
  <si>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</si>
  <si>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</si>
  <si>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</si>
  <si>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</si>
  <si>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</si>
  <si>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</si>
  <si>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00000224</t>
  </si>
  <si>
    <t>CITRON</t>
  </si>
  <si>
    <t>Agrumes</t>
  </si>
  <si>
    <t>HUI-OLIVE-VP</t>
  </si>
  <si>
    <t>Huile d'olive vierge pure</t>
  </si>
  <si>
    <t>Huiles végétales</t>
  </si>
  <si>
    <t>Total</t>
  </si>
  <si>
    <t>Recette</t>
  </si>
  <si>
    <t>#</t>
  </si>
  <si>
    <t>Verbe</t>
  </si>
  <si>
    <t>Étape</t>
  </si>
  <si>
    <t>Précision technique</t>
  </si>
  <si>
    <t>Durée</t>
  </si>
  <si>
    <t>MARINADE INSTANTANÉE (GRILLADES)</t>
  </si>
  <si>
    <t>METTRE EN PLACE</t>
  </si>
  <si>
    <t>Mise en place — Peser et mesurer toutes les denrées, vérifier leur fraîcheur.</t>
  </si>
  <si>
    <t>ARROSER</t>
  </si>
  <si>
    <t>Ranger les pièces dans une plaque inox de taille adaptée.</t>
  </si>
  <si>
    <t>MARINER</t>
  </si>
  <si>
    <t>Les arroser légèrement d'huile et, si besoin, de jus de citron ; ajouter aromates, garniture ou condiments.</t>
  </si>
  <si>
    <t>Laisser mariner de quelques minutes à quelques heures selon la pièce (voir rubrique), au froid.</t>
  </si>
  <si>
    <t>Niveau</t>
  </si>
  <si>
    <t>Composant</t>
  </si>
  <si>
    <t>Type</t>
  </si>
  <si>
    <t>Quantité (× multiplicateur, voir feuille Besoins)</t>
  </si>
  <si>
    <t>recette</t>
  </si>
  <si>
    <t xml:space="preserve">    ↳ Huile d'olive vierge pure</t>
  </si>
  <si>
    <t>matiere</t>
  </si>
  <si>
    <t xml:space="preserve">    ↳ CITRON (JUS) (conv.)</t>
  </si>
  <si>
    <t>conversion</t>
  </si>
  <si>
    <t xml:space="preserve">    ↳ Thym séché</t>
  </si>
  <si>
    <t xml:space="preserve">    ↳ Laurier sauce feuilles</t>
  </si>
  <si>
    <t xml:space="preserve">    ↳ Poivre noir moulu</t>
  </si>
  <si>
    <t>Fiche technique — MARINADE INSTANTANÉE (GRILLADES)</t>
  </si>
  <si>
    <t>MARINADE INSTANTANÉE (GRILLADES)  GRO_CDR_B335</t>
  </si>
  <si>
    <t>1.</t>
  </si>
  <si>
    <t>2.</t>
  </si>
  <si>
    <t>3.</t>
  </si>
  <si>
    <t xml:space="preserve">    CITRON (JUS)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</si>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</sst>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0.135</v>
      </c>
      <c r="C3" t="s" s="5">
        <v>3</v>
      </c>
      <c r="D3"/>
      <c r="E3"/>
      <c r="F3"/>
    </row>
    <row r="4">
      <c r="A4" t="s">
        <v>4</v>
      </c>
      <c r="B4" s="6">
        <f>$B$2*B3</f>
        <v>0.135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E7*12.5</f>
        <v>0.0125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15</v>
      </c>
      <c r="G8" s="8">
        <f>E8*9.8</f>
        <v>0.0098</v>
      </c>
    </row>
    <row r="9">
      <c r="A9" t="s">
        <v>19</v>
      </c>
      <c r="B9" t="s">
        <v>20</v>
      </c>
      <c r="C9" t="s">
        <v>18</v>
      </c>
      <c r="D9" s="4">
        <v>0.002</v>
      </c>
      <c r="E9" s="6">
        <f>D9*$B$2</f>
        <v>0.002</v>
      </c>
      <c r="F9" t="s">
        <v>15</v>
      </c>
      <c r="G9" s="8">
        <f>E9*8.5</f>
        <v>0.017</v>
      </c>
    </row>
    <row r="10">
      <c r="A10" t="s" s="9">
        <v>21</v>
      </c>
      <c r="B10" t="s">
        <v>22</v>
      </c>
      <c r="C10" t="s">
        <v>23</v>
      </c>
      <c r="D10" s="4">
        <v>0.072</v>
      </c>
      <c r="E10" s="6">
        <f>D10*$B$2</f>
        <v>0.072</v>
      </c>
      <c r="F10" t="s">
        <v>15</v>
      </c>
      <c r="G10" s="8">
        <f>E10*1.09074</f>
        <v>0.078533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3</v>
      </c>
      <c r="G11" s="8">
        <f>E11*5.8</f>
        <v>0.58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/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34</v>
      </c>
      <c r="C2" t="s">
        <v>46</v>
      </c>
      <c r="D2" s="6">
        <f>'Besoins'!$B$2*0.135</f>
        <v>0.135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</f>
        <v>0.1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'Besoins'!$B$2*0.03</f>
        <v>0.03</v>
      </c>
      <c r="E4" t="s">
        <v>3</v>
      </c>
    </row>
    <row r="5">
      <c r="A5">
        <v>1</v>
      </c>
      <c r="B5" t="s">
        <v>51</v>
      </c>
      <c r="C5" t="s">
        <v>48</v>
      </c>
      <c r="D5" s="6">
        <f>'Besoins'!$B$2*0.002</f>
        <v>0.002</v>
      </c>
      <c r="E5" t="s">
        <v>15</v>
      </c>
    </row>
    <row r="6">
      <c r="A6">
        <v>1</v>
      </c>
      <c r="B6" t="s">
        <v>52</v>
      </c>
      <c r="C6" t="s">
        <v>48</v>
      </c>
      <c r="D6" s="6">
        <f>'Besoins'!$B$2*0.001</f>
        <v>0.001</v>
      </c>
      <c r="E6" t="s">
        <v>15</v>
      </c>
    </row>
    <row r="7">
      <c r="A7">
        <v>1</v>
      </c>
      <c r="B7" t="s">
        <v>53</v>
      </c>
      <c r="C7" t="s">
        <v>48</v>
      </c>
      <c r="D7" s="6">
        <f>'Besoins'!$B$2*0.001</f>
        <v>0.001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"GRO_CDR_B335 · CUI.PREP · référence : "&amp;Besoins!B3&amp;" "&amp;Besoins!C3&amp;" · multiplicateur réglable sur la feuille ""Besoins"""</f>
        <v>GRO_CDR_B335 · CUI.PREP · référence : 0,135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Mise en place — Peser et mesurer toutes les denrées, vérifier leur fraîcheur.</v>
      </c>
      <c r="C5"/>
      <c r="D5"/>
    </row>
    <row r="6">
      <c r="A6" t="s" s="15">
        <v>57</v>
      </c>
      <c r="B6" t="str" s="12">
        <f>"[ARROSER] "&amp;Procedure!D3</f>
        <v>[ARROSER] Ranger les pièces dans une plaque inox de taille adaptée.</v>
      </c>
      <c r="C6"/>
      <c r="D6"/>
    </row>
    <row r="7">
      <c r="A7" t="s" s="15">
        <v>58</v>
      </c>
      <c r="B7" t="str" s="12">
        <f>"[MARINER] "&amp;Procedure!D4</f>
        <v>[MARINER] Les arroser légèrement d'huile et, si besoin, de jus de citron ; ajouter aromates, garniture ou condiments.</v>
      </c>
      <c r="C7"/>
      <c r="D7"/>
    </row>
    <row r="8">
      <c r="A8"/>
      <c r="B8" t="str">
        <f>Besoins!B11</f>
        <v>Huile d'olive vierge pure</v>
      </c>
      <c r="C8" s="6">
        <f>Besoins!E11</f>
        <v>0.1</v>
      </c>
      <c r="D8" t="str">
        <f>Besoins!F11</f>
        <v>lt</v>
      </c>
    </row>
    <row r="9">
      <c r="A9"/>
      <c r="B9" t="s">
        <v>59</v>
      </c>
      <c r="C9" s="6">
        <f>'Besoins'!$B$2*0.03</f>
        <v>0.03</v>
      </c>
      <c r="D9" t="s">
        <v>3</v>
      </c>
    </row>
    <row r="10">
      <c r="A10"/>
      <c r="B10" t="str">
        <f>Besoins!B9</f>
        <v>Thym séché</v>
      </c>
      <c r="C10" s="6">
        <f>Besoins!E9</f>
        <v>0.002</v>
      </c>
      <c r="D10" t="str">
        <f>Besoins!F9</f>
        <v>kg</v>
      </c>
    </row>
    <row r="11">
      <c r="A11"/>
      <c r="B11" t="str">
        <f>Besoins!B8</f>
        <v>Laurier sauce feuilles</v>
      </c>
      <c r="C11" s="6">
        <f>Besoins!E8</f>
        <v>0.001</v>
      </c>
      <c r="D11" t="str">
        <f>Besoins!F8</f>
        <v>kg</v>
      </c>
    </row>
    <row r="12">
      <c r="A12"/>
      <c r="B12" t="str">
        <f>Besoins!B7</f>
        <v>Poivre noir moulu</v>
      </c>
      <c r="C12" s="6">
        <f>Besoins!E7</f>
        <v>0.001</v>
      </c>
      <c r="D12" t="str">
        <f>Besoins!F7</f>
        <v>kg</v>
      </c>
    </row>
    <row r="13">
      <c r="A13" t="s" s="15">
        <v>60</v>
      </c>
      <c r="B13" t="str" s="12">
        <f>Procedure!D5</f>
        <v>Laisser mariner de quelques minutes à quelques heures selon la pièce (voir rubrique), au froid.</v>
      </c>
      <c r="C13"/>
      <c r="D13"/>
    </row>
    <row r="14">
      <c r="A14"/>
      <c r="B14"/>
      <c r="C14"/>
      <c r="D14"/>
    </row>
    <row r="15">
      <c r="A15" t="s" s="16">
        <v>61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