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<sst xmlns="http://schemas.openxmlformats.org/spreadsheetml/2006/main" count="64" uniqueCount="64">
  <si>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</si>
  <si>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</si>
  <si>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</si>
  <si>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</si>
  <si>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</si>
  <si>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</si>
  <si>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</si>
  <si>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</si>
  <si>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</si>
  <si>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</si>
  <si>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</si>
  <si>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 H.T.</t>
  </si>
  <si>
    <t>EPI-POIVRE-BLAN</t>
  </si>
  <si>
    <t>Poivre blanc moulu</t>
  </si>
  <si>
    <t>Épices en poudre et graines</t>
  </si>
  <si>
    <t>CRE-DOUBLE</t>
  </si>
  <si>
    <t>Crème double 45% MG</t>
  </si>
  <si>
    <t>Crèmes fraîches et laitières</t>
  </si>
  <si>
    <t>00000047</t>
  </si>
  <si>
    <t>OEUF A3 (PRIX)</t>
  </si>
  <si>
    <t>Oeufs entiers</t>
  </si>
  <si>
    <t>pc</t>
  </si>
  <si>
    <t>RNM0580502</t>
  </si>
  <si>
    <t>MERLAN brillant (filet) levé à la main de chalut 200-300g France</t>
  </si>
  <si>
    <t>Poissons filets</t>
  </si>
  <si>
    <t>SEL-FIN</t>
  </si>
  <si>
    <t>Sel fin de cuisine</t>
  </si>
  <si>
    <t>Sels et condiments de base</t>
  </si>
  <si>
    <t>Total</t>
  </si>
  <si>
    <t>Recette</t>
  </si>
  <si>
    <t>#</t>
  </si>
  <si>
    <t>Verbe</t>
  </si>
  <si>
    <t>Étape</t>
  </si>
  <si>
    <t>Précision technique</t>
  </si>
  <si>
    <t>Durée</t>
  </si>
  <si>
    <t>FARCE MOUSSELINE DE POISSON</t>
  </si>
  <si>
    <t>METTRE EN PLACE</t>
  </si>
  <si>
    <t>Mise en place — Peser et mesurer les denrées. Mettre les éléments du hachoir ou la cuve du mixeur au grand froid (enceinte réfrigérée ou chambre négative).</t>
  </si>
  <si>
    <t>ASSAISONNER</t>
  </si>
  <si>
    <t>PASSER</t>
  </si>
  <si>
    <t>INCORPORER</t>
  </si>
  <si>
    <t>CORNER</t>
  </si>
  <si>
    <t>Rectifier l'assaisonnement, corner la calotte, filmer et garder sur glace jusqu'à l'emploi.</t>
  </si>
  <si>
    <t>Niveau</t>
  </si>
  <si>
    <t>Composant</t>
  </si>
  <si>
    <t>Type</t>
  </si>
  <si>
    <t>Quantité (× multiplicateur, voir feuille Besoins)</t>
  </si>
  <si>
    <t>recette</t>
  </si>
  <si>
    <t xml:space="preserve">    ↳ MERLAN brillant (filet) levé à la main de chalut 200-300g France</t>
  </si>
  <si>
    <t>matiere</t>
  </si>
  <si>
    <t xml:space="preserve">    ↳ BLANC D'OEUF (P) (conv.)</t>
  </si>
  <si>
    <t>conversion</t>
  </si>
  <si>
    <t xml:space="preserve">    ↳ Crème double 45% MG</t>
  </si>
  <si>
    <t xml:space="preserve">    ↳ Sel fin de cuisine</t>
  </si>
  <si>
    <t xml:space="preserve">    ↳ Poivre blanc moulu</t>
  </si>
  <si>
    <t>Fiche technique — FARCE MOUSSELINE DE POISSON</t>
  </si>
  <si>
    <t>FARCE MOUSSELINE DE POISSON  GRO_CDR_B327</t>
  </si>
  <si>
    <t>1.</t>
  </si>
  <si>
    <t>2.</t>
  </si>
  <si>
    <t>3.</t>
  </si>
  <si>
    <t xml:space="preserve">    BLANC D'OEUF (P)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</si>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</sst>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2.1</v>
      </c>
      <c r="C3" t="s" s="5">
        <v>3</v>
      </c>
      <c r="D3"/>
      <c r="E3"/>
      <c r="F3"/>
    </row>
    <row r="4">
      <c r="A4" t="s">
        <v>4</v>
      </c>
      <c r="B4" s="6">
        <f>$B$2*B3</f>
        <v>2.1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3</v>
      </c>
      <c r="G7" s="8">
        <f>E7*14.8</f>
        <v>0.0444</v>
      </c>
    </row>
    <row r="8">
      <c r="A8" t="s">
        <v>15</v>
      </c>
      <c r="B8" t="s">
        <v>16</v>
      </c>
      <c r="C8" t="s">
        <v>17</v>
      </c>
      <c r="D8" s="4">
        <v>1</v>
      </c>
      <c r="E8" s="6">
        <f>D8*$B$2</f>
        <v>1</v>
      </c>
      <c r="F8" t="s">
        <v>3</v>
      </c>
      <c r="G8" s="8">
        <f>E8*4.2</f>
        <v>4.2</v>
      </c>
    </row>
    <row r="9">
      <c r="A9" t="s" s="9">
        <v>18</v>
      </c>
      <c r="B9" t="s">
        <v>19</v>
      </c>
      <c r="C9" t="s">
        <v>20</v>
      </c>
      <c r="D9" s="4">
        <v>1.5</v>
      </c>
      <c r="E9" s="6">
        <f>D9*$B$2</f>
        <v>1.5</v>
      </c>
      <c r="F9" t="s">
        <v>21</v>
      </c>
      <c r="G9" s="8">
        <f>E9*0.27</f>
        <v>0.405</v>
      </c>
    </row>
    <row r="10">
      <c r="A10" t="s">
        <v>22</v>
      </c>
      <c r="B10" t="s">
        <v>23</v>
      </c>
      <c r="C10" t="s">
        <v>24</v>
      </c>
      <c r="D10" s="4">
        <v>1</v>
      </c>
      <c r="E10" s="6">
        <f>D10*$B$2</f>
        <v>1</v>
      </c>
      <c r="F10" t="s">
        <v>3</v>
      </c>
      <c r="G10" s="8">
        <f>E10*14.5</f>
        <v>14.5</v>
      </c>
    </row>
    <row r="11">
      <c r="A11" t="s">
        <v>25</v>
      </c>
      <c r="B11" t="s">
        <v>26</v>
      </c>
      <c r="C11" t="s">
        <v>27</v>
      </c>
      <c r="D11" s="4">
        <v>0.018</v>
      </c>
      <c r="E11" s="6">
        <f>D11*$B$2</f>
        <v>0.018</v>
      </c>
      <c r="F11" t="s">
        <v>3</v>
      </c>
      <c r="G11" s="8">
        <f>E11*0.35</f>
        <v>0.0063</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s" s="12">
        <v>37</v>
      </c>
      <c r="E2" t="s" s="12"/>
      <c r="F2"/>
    </row>
    <row r="3">
      <c r="A3" t="s">
        <v>35</v>
      </c>
      <c r="B3">
        <v>2</v>
      </c>
      <c r="C3" t="s">
        <v>38</v>
      </c>
      <c r="D3" t="inlineStr" s="12">
        <is>
          <t>Préparer la chair — Contrôler les filets, retirer les arêtes oubliées et dénerver. La couper en petits morceaux et la laisser se raffermir quelques minutes au froid.</t>
        </is>
      </c>
      <c r="E3" t="s" s="12"/>
      <c r="F3"/>
    </row>
    <row r="4">
      <c r="A4" t="s">
        <v>35</v>
      </c>
      <c r="B4">
        <v>3</v>
      </c>
      <c r="C4" t="s">
        <v>39</v>
      </c>
      <c r="D4" t="inlineStr" s="12">
        <is>
          <t>Hacher — Assaisonner les morceaux (sel, poivre blanc ou Cayenne), les hacher très fin au mixeur ou deux fois au hachoir, grille fine ; ajouter les blancs en fin de hachage. Pour plus de finesse, passer ensuite au tamis fin au pilon.</t>
        </is>
      </c>
      <c r="E4" t="s" s="12"/>
      <c r="F4"/>
    </row>
    <row r="5">
      <c r="A5" t="s">
        <v>35</v>
      </c>
      <c r="B5">
        <v>4</v>
      </c>
      <c r="C5" t="s">
        <v>40</v>
      </c>
      <c r="D5" t="inlineStr" s="12">
        <is>
          <t>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t>
        </is>
      </c>
      <c r="E5" t="s" s="12"/>
      <c r="F5"/>
    </row>
    <row r="6">
      <c r="A6" t="s">
        <v>35</v>
      </c>
      <c r="B6">
        <v>5</v>
      </c>
      <c r="C6" t="s">
        <v>41</v>
      </c>
      <c r="D6" t="s" s="12">
        <v>42</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35</v>
      </c>
      <c r="C2" t="s">
        <v>47</v>
      </c>
      <c r="D2" s="6">
        <f>'Besoins'!$B$2*2.1</f>
        <v>2.1</v>
      </c>
      <c r="E2" t="s">
        <v>3</v>
      </c>
    </row>
    <row r="3">
      <c r="A3">
        <v>1</v>
      </c>
      <c r="B3" t="s">
        <v>48</v>
      </c>
      <c r="C3" t="s">
        <v>49</v>
      </c>
      <c r="D3" s="6">
        <f>'Besoins'!$B$2*1</f>
        <v>1</v>
      </c>
      <c r="E3" t="s">
        <v>3</v>
      </c>
    </row>
    <row r="4">
      <c r="A4">
        <v>1</v>
      </c>
      <c r="B4" t="s">
        <v>50</v>
      </c>
      <c r="C4" t="s">
        <v>51</v>
      </c>
      <c r="D4" s="6">
        <f>'Besoins'!$B$2*3</f>
        <v>3</v>
      </c>
      <c r="E4" t="s">
        <v>21</v>
      </c>
    </row>
    <row r="5">
      <c r="A5">
        <v>1</v>
      </c>
      <c r="B5" t="s">
        <v>52</v>
      </c>
      <c r="C5" t="s">
        <v>49</v>
      </c>
      <c r="D5" s="6">
        <f>'Besoins'!$B$2*1</f>
        <v>1</v>
      </c>
      <c r="E5" t="s">
        <v>3</v>
      </c>
    </row>
    <row r="6">
      <c r="A6">
        <v>1</v>
      </c>
      <c r="B6" t="s">
        <v>53</v>
      </c>
      <c r="C6" t="s">
        <v>49</v>
      </c>
      <c r="D6" s="6">
        <f>'Besoins'!$B$2*0.018</f>
        <v>0.018</v>
      </c>
      <c r="E6" t="s">
        <v>3</v>
      </c>
    </row>
    <row r="7">
      <c r="A7">
        <v>1</v>
      </c>
      <c r="B7" t="s">
        <v>54</v>
      </c>
      <c r="C7" t="s">
        <v>49</v>
      </c>
      <c r="D7" s="6">
        <f>'Besoins'!$B$2*0.003</f>
        <v>0.003</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55</v>
      </c>
      <c r="B1"/>
      <c r="C1"/>
      <c r="D1"/>
    </row>
    <row r="2">
      <c r="A2" t="str" s="13">
        <f>"GRO_CDR_B327 · CUI.PREP · référence : "&amp;Besoins!B3&amp;" "&amp;Besoins!C3&amp;" · multiplicateur réglable sur la feuille ""Besoins"""</f>
        <v>GRO_CDR_B327 · CUI.PREP · référence : 2,1 kg · multiplicateur réglable sur la feuille </v>
      </c>
      <c r="B2"/>
      <c r="C2"/>
      <c r="D2"/>
    </row>
    <row r="3">
      <c r="A3"/>
      <c r="B3"/>
      <c r="C3"/>
      <c r="D3"/>
    </row>
    <row r="4">
      <c r="A4" t="s" s="14">
        <v>56</v>
      </c>
      <c r="B4"/>
      <c r="C4"/>
      <c r="D4"/>
    </row>
    <row r="5">
      <c r="A5" t="s" s="15">
        <v>57</v>
      </c>
      <c r="B5" t="str" s="12">
        <f>"[METTRE EN PLACE] "&amp;Procedure!D2</f>
        <v>[METTRE EN PLACE] Mise en place — Peser et mesurer les denrées. Mettre les éléments du hachoir ou la cuve du mixeur au grand froid (enceinte réfrigérée ou chambre négative).</v>
      </c>
      <c r="C5"/>
      <c r="D5"/>
    </row>
    <row r="6">
      <c r="A6" t="s" s="15">
        <v>58</v>
      </c>
      <c r="B6" t="str" s="12">
        <f>"[ASSAISONNER] "&amp;Procedure!D3</f>
        <v>[ASSAISONNER] Préparer la chair — Contrôler les filets, retirer les arêtes oubliées et dénerver. La couper en petits morceaux et la laisser se raffermir quelques minutes au froid.</v>
      </c>
      <c r="C6"/>
      <c r="D6"/>
    </row>
    <row r="7">
      <c r="A7"/>
      <c r="B7" t="str">
        <f>Besoins!B10</f>
        <v>MERLAN brillant (filet) levé à la main de chalut 200-300g France</v>
      </c>
      <c r="C7" s="6">
        <f>Besoins!E10</f>
        <v>1</v>
      </c>
      <c r="D7" t="str">
        <f>Besoins!F10</f>
        <v>kg</v>
      </c>
    </row>
    <row r="8">
      <c r="A8" t="s" s="15">
        <v>59</v>
      </c>
      <c r="B8" t="str" s="12">
        <f>"[PASSER] "&amp;Procedure!D4</f>
        <v>[PASSER] Hacher — Assaisonner les morceaux (sel, poivre blanc ou Cayenne), les hacher très fin au mixeur ou deux fois au hachoir, grille fine ; ajouter les blancs en fin de hachage. Pour plus de finesse, passer ensuite au tamis fin au pilon.</v>
      </c>
      <c r="C8"/>
      <c r="D8"/>
    </row>
    <row r="9">
      <c r="A9"/>
      <c r="B9" t="s">
        <v>60</v>
      </c>
      <c r="C9" s="6">
        <f>'Besoins'!$B$2*3</f>
        <v>3</v>
      </c>
      <c r="D9" t="s">
        <v>21</v>
      </c>
    </row>
    <row r="10">
      <c r="A10"/>
      <c r="B10" t="str">
        <f>Besoins!B11</f>
        <v>Sel fin de cuisine</v>
      </c>
      <c r="C10" s="6">
        <f>Besoins!E11</f>
        <v>0.018</v>
      </c>
      <c r="D10" t="str">
        <f>Besoins!F11</f>
        <v>kg</v>
      </c>
    </row>
    <row r="11">
      <c r="A11"/>
      <c r="B11" t="str">
        <f>Besoins!B7</f>
        <v>Poivre blanc moulu</v>
      </c>
      <c r="C11" s="6">
        <f>Besoins!E7</f>
        <v>0.003</v>
      </c>
      <c r="D11" t="str">
        <f>Besoins!F7</f>
        <v>kg</v>
      </c>
    </row>
    <row r="12">
      <c r="A12" t="s" s="15">
        <v>61</v>
      </c>
      <c r="B12" t="str" s="12">
        <f>"[INCORPORER] "&amp;Procedure!D5</f>
        <v>[INCORPORER] 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v>
      </c>
      <c r="C12"/>
      <c r="D12"/>
    </row>
    <row r="13">
      <c r="A13"/>
      <c r="B13" t="str">
        <f>Besoins!B8</f>
        <v>Crème double 45% MG</v>
      </c>
      <c r="C13" s="6">
        <f>Besoins!E8</f>
        <v>1</v>
      </c>
      <c r="D13" t="str">
        <f>Besoins!F8</f>
        <v>kg</v>
      </c>
    </row>
    <row r="14">
      <c r="A14" t="s" s="15">
        <v>62</v>
      </c>
      <c r="B14" t="str" s="12">
        <f>"[CORNER] "&amp;Procedure!D6</f>
        <v>[CORNER] Rectifier l'assaisonnement, corner la calotte, filmer et garder sur glace jusqu'à l'emploi.</v>
      </c>
      <c r="C14"/>
      <c r="D14"/>
    </row>
    <row r="15">
      <c r="A15"/>
      <c r="B15"/>
      <c r="C15"/>
      <c r="D15"/>
    </row>
    <row r="16">
      <c r="A16" t="s" s="16">
        <v>63</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2026-10-30T13:43:26Z</dcterms:created>
  <dc:title>FARCE MOUSSELINE DE POISSON</dc:title>
  <dc:subject/>
  <dc:creator>CUIS.web</dc:creator>
  <cp:lastModifiedBy/>
  <cp:keywords/>
  <dc:description>Export automatique — moteur récursif d'origine : Bernard Vandendaele</dc:description>
  <cp:category/>
  <dc:language>en-US</dc:language>
  <dcterms:modified xsi:type="dcterms:W3CDTF">2026-10-30T13:43:26Z</dcterms:modified>
  <cp:revision>1</cp:revision>
</cp:coreProperties>
</file>