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<sst xmlns="http://schemas.openxmlformats.org/spreadsheetml/2006/main" count="61" uniqueCount="61">
  <si>
    <t>Besoins matière</t>
  </si>
  <si>
    <t>Multiplicateur souhaité</t>
  </si>
  <si>
    <t>Quantité de référence</t>
  </si>
  <si>
    <t>kg</t>
  </si>
  <si>
    <t>Quantité obtenue</t>
  </si>
  <si>
    <t>Code</t>
  </si>
  <si>
    <t>Matière première</t>
  </si>
  <si>
    <t>Classe</t>
  </si>
  <si>
    <t>Base (×1, modifiable)</t>
  </si>
  <si>
    <t>Quantité</t>
  </si>
  <si>
    <t>Unité</t>
  </si>
  <si>
    <t>Coût</t>
  </si>
  <si>
    <t>EPI-POIVRE-BLAN</t>
  </si>
  <si>
    <t>Poivre blanc moulu</t>
  </si>
  <si>
    <t>Épices en poudre et graines</t>
  </si>
  <si>
    <t>CRE-DOUBLE</t>
  </si>
  <si>
    <t>Crème double 45% MG</t>
  </si>
  <si>
    <t>Crèmes fraîches et laitières</t>
  </si>
  <si>
    <t>00002406</t>
  </si>
  <si>
    <t>œufs blancs liquides pasteurisés</t>
  </si>
  <si>
    <t>Œufs et ovoproduits</t>
  </si>
  <si>
    <t>pc</t>
  </si>
  <si>
    <t>SEL-FIN</t>
  </si>
  <si>
    <t>Sel fin de cuisine</t>
  </si>
  <si>
    <t>Sels et condiments de base</t>
  </si>
  <si>
    <t>RNMS00345</t>
  </si>
  <si>
    <t>Filets blancs de poulet à sec UE</t>
  </si>
  <si>
    <t>Volailles et lapins surgelés</t>
  </si>
  <si>
    <t>Total</t>
  </si>
  <si>
    <t>Recette</t>
  </si>
  <si>
    <t>#</t>
  </si>
  <si>
    <t>Verbe</t>
  </si>
  <si>
    <t>Étape</t>
  </si>
  <si>
    <t>Précision technique</t>
  </si>
  <si>
    <t>Durée</t>
  </si>
  <si>
    <t>Farce mousseline de volaille</t>
  </si>
  <si>
    <t>METTRE EN PLACE</t>
  </si>
  <si>
    <t>ASSAISONNER</t>
  </si>
  <si>
    <t>INCORPORER</t>
  </si>
  <si>
    <t>MONTER</t>
  </si>
  <si>
    <t>VÉRIFIER</t>
  </si>
  <si>
    <t>Niveau</t>
  </si>
  <si>
    <t>Composant</t>
  </si>
  <si>
    <t>Type</t>
  </si>
  <si>
    <t>Quantité (× multiplicateur, voir feuille Besoins)</t>
  </si>
  <si>
    <t>recette</t>
  </si>
  <si>
    <t xml:space="preserve">    ↳ Filets blancs de poulet à sec UE</t>
  </si>
  <si>
    <t>matiere</t>
  </si>
  <si>
    <t xml:space="preserve">    ↳ œufs blancs liquides pasteurisés</t>
  </si>
  <si>
    <t xml:space="preserve">    ↳ Crème double 45% MG</t>
  </si>
  <si>
    <t>lt</t>
  </si>
  <si>
    <t xml:space="preserve">    ↳ Sel fin de cuisine</t>
  </si>
  <si>
    <t xml:space="preserve">    ↳ Poivre blanc moulu</t>
  </si>
  <si>
    <t>Fiche technique — Farce mousseline de volaille</t>
  </si>
  <si>
    <t>Farce mousseline de volaille  BPI-CUI-MOUSS-VO</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</si>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</sst>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kg</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0.003</v>
      </c>
      <c r="E7" s="6">
        <f>D7*$B$2</f>
        <v>0.003</v>
      </c>
      <c r="F7" t="s">
        <v>3</v>
      </c>
      <c r="G7" s="8">
        <f>E7*14.8</f>
        <v>0.0444</v>
      </c>
    </row>
    <row r="8">
      <c r="A8" t="s">
        <v>15</v>
      </c>
      <c r="B8" t="s">
        <v>16</v>
      </c>
      <c r="C8" t="s">
        <v>17</v>
      </c>
      <c r="D8" s="4">
        <v>1</v>
      </c>
      <c r="E8" s="6">
        <f>D8*$B$2</f>
        <v>1</v>
      </c>
      <c r="F8" t="s">
        <v>3</v>
      </c>
      <c r="G8" s="8">
        <f>E8*4.2</f>
        <v>4.2</v>
      </c>
    </row>
    <row r="9">
      <c r="A9" t="s" s="9">
        <v>18</v>
      </c>
      <c r="B9" t="s">
        <v>19</v>
      </c>
      <c r="C9" t="s">
        <v>20</v>
      </c>
      <c r="D9" s="4">
        <v>3</v>
      </c>
      <c r="E9" s="6">
        <f>D9*$B$2</f>
        <v>3</v>
      </c>
      <c r="F9" t="s">
        <v>21</v>
      </c>
      <c r="G9" s="8">
        <f>E9*0</f>
        <v>0</v>
      </c>
    </row>
    <row r="10">
      <c r="A10" t="s">
        <v>22</v>
      </c>
      <c r="B10" t="s">
        <v>23</v>
      </c>
      <c r="C10" t="s">
        <v>24</v>
      </c>
      <c r="D10" s="4">
        <v>0.018</v>
      </c>
      <c r="E10" s="6">
        <f>D10*$B$2</f>
        <v>0.018</v>
      </c>
      <c r="F10" t="s">
        <v>3</v>
      </c>
      <c r="G10" s="8">
        <f>E10*0.35</f>
        <v>0.0063</v>
      </c>
    </row>
    <row r="11">
      <c r="A11" t="s">
        <v>25</v>
      </c>
      <c r="B11" t="s">
        <v>26</v>
      </c>
      <c r="C11" t="s">
        <v>27</v>
      </c>
      <c r="D11" s="4">
        <v>1.25</v>
      </c>
      <c r="E11" s="6">
        <f>D11*$B$2</f>
        <v>1.25</v>
      </c>
      <c r="F11" t="s">
        <v>3</v>
      </c>
      <c r="G11" s="8">
        <f>E11*12.56</f>
        <v>15.7</v>
      </c>
    </row>
    <row r="12">
      <c r="A12"/>
      <c r="B12"/>
      <c r="C12"/>
      <c r="D12"/>
      <c r="E12"/>
      <c r="F12" t="s" s="10">
        <v>28</v>
      </c>
      <c r="G12" s="11">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29</v>
      </c>
      <c r="B1" t="s" s="7">
        <v>30</v>
      </c>
      <c r="C1" t="s" s="7">
        <v>31</v>
      </c>
      <c r="D1" t="s" s="7">
        <v>32</v>
      </c>
      <c r="E1" t="s" s="7">
        <v>33</v>
      </c>
      <c r="F1" t="s" s="7">
        <v>34</v>
      </c>
    </row>
    <row r="2">
      <c r="A2" t="s">
        <v>35</v>
      </c>
      <c r="B2">
        <v>1</v>
      </c>
      <c r="C2" t="s">
        <v>36</v>
      </c>
      <c r="D2" t="inlineStr" s="12">
        <is>
          <t>Mettre en place le poste de travail — Peser, mesurer et contrôler les denrées. Maintenir la chair et la crème très froides (sur glace ou en enceinte réfrigérée).</t>
        </is>
      </c>
      <c r="E2" t="s" s="12"/>
      <c r="F2"/>
    </row>
    <row r="3">
      <c r="A3" t="s">
        <v>35</v>
      </c>
      <c r="B3">
        <v>2</v>
      </c>
      <c r="C3" t="s">
        <v>37</v>
      </c>
      <c r="D3" t="inlineStr" s="12">
        <is>
          <t>Assaisonner la chair avec le sel fin, le poivre blanc du moulin ou le piment de Cayenne. Hacher finement la chair au mixeur, ou deux fois de suite au hachoir à viande. La chair peut être passée ensuite au travers d'un tamis métallique fin.</t>
        </is>
      </c>
      <c r="E3" t="s" s="12"/>
      <c r="F3"/>
    </row>
    <row r="4">
      <c r="A4" t="s">
        <v>35</v>
      </c>
      <c r="B4">
        <v>3</v>
      </c>
      <c r="C4" t="s">
        <v>38</v>
      </c>
      <c r="D4" t="inlineStr" s="12">
        <is>
          <t>Ajouter les blancs d'œufs en fin de hachage. Débarrasser la chair hachée dans une grande calotte en acier inoxydable. Placer cette calotte dans une autre plus grande contenant de la glace.</t>
        </is>
      </c>
      <c r="E4" t="s" s="12"/>
      <c r="F4"/>
    </row>
    <row r="5">
      <c r="A5" t="s">
        <v>35</v>
      </c>
      <c r="B5">
        <v>4</v>
      </c>
      <c r="C5" t="s">
        <v>39</v>
      </c>
      <c r="D5" t="inlineStr" s="12">
        <is>
          <t>Monter la farce mousseline avec la crème — travailler la farce à l'aide d'une spatule en exoglass pour bien l'homogénéiser et la refroidir : elle doit devenir compacte, ferme et très élastique. Incorporer progressivement la crème très froide par petites quantités. Lorsque la farce perd de sa résistance et de son élasticité, arrêter d'incorporer de la crème.</t>
        </is>
      </c>
      <c r="E5" t="s" s="12"/>
      <c r="F5"/>
    </row>
    <row r="6">
      <c r="A6" t="s">
        <v>35</v>
      </c>
      <c r="B6">
        <v>5</v>
      </c>
      <c r="C6" t="s">
        <v>40</v>
      </c>
      <c r="D6" t="inlineStr" s="12">
        <is>
          <t>Vérifier l'assaisonnement et corner la calotte. Maintenir la farce mousseline sur la glace jusqu'à son utilisation, la recouvrir d'un film en plastique alimentaire.</t>
        </is>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41</v>
      </c>
      <c r="B1" t="s" s="7">
        <v>42</v>
      </c>
      <c r="C1" t="s" s="7">
        <v>43</v>
      </c>
      <c r="D1" t="s" s="7">
        <v>44</v>
      </c>
      <c r="E1" t="s" s="7">
        <v>10</v>
      </c>
    </row>
    <row r="2">
      <c r="A2">
        <v>0</v>
      </c>
      <c r="B2" t="s">
        <v>35</v>
      </c>
      <c r="C2" t="s">
        <v>45</v>
      </c>
      <c r="D2" s="6">
        <f>'Besoins'!$B$2*1</f>
        <v>1</v>
      </c>
      <c r="E2" t="s">
        <v>3</v>
      </c>
    </row>
    <row r="3">
      <c r="A3">
        <v>1</v>
      </c>
      <c r="B3" t="s">
        <v>46</v>
      </c>
      <c r="C3" t="s">
        <v>47</v>
      </c>
      <c r="D3" s="6">
        <f>'Besoins'!$B$2*1.25</f>
        <v>1.25</v>
      </c>
      <c r="E3" t="s">
        <v>3</v>
      </c>
    </row>
    <row r="4">
      <c r="A4">
        <v>1</v>
      </c>
      <c r="B4" t="s">
        <v>48</v>
      </c>
      <c r="C4" t="s">
        <v>47</v>
      </c>
      <c r="D4" s="6">
        <f>'Besoins'!$B$2*3</f>
        <v>3</v>
      </c>
      <c r="E4" t="s">
        <v>21</v>
      </c>
    </row>
    <row r="5">
      <c r="A5">
        <v>1</v>
      </c>
      <c r="B5" t="s">
        <v>49</v>
      </c>
      <c r="C5" t="s">
        <v>47</v>
      </c>
      <c r="D5" s="6">
        <f>'Besoins'!$B$2*1</f>
        <v>1</v>
      </c>
      <c r="E5" t="s">
        <v>50</v>
      </c>
    </row>
    <row r="6">
      <c r="A6">
        <v>1</v>
      </c>
      <c r="B6" t="s">
        <v>51</v>
      </c>
      <c r="C6" t="s">
        <v>47</v>
      </c>
      <c r="D6" s="6">
        <f>'Besoins'!$B$2*0.018</f>
        <v>0.018</v>
      </c>
      <c r="E6" t="s">
        <v>3</v>
      </c>
    </row>
    <row r="7">
      <c r="A7">
        <v>1</v>
      </c>
      <c r="B7" t="s">
        <v>52</v>
      </c>
      <c r="C7" t="s">
        <v>47</v>
      </c>
      <c r="D7" s="6">
        <f>'Besoins'!$B$2*0.003</f>
        <v>0.003</v>
      </c>
      <c r="E7"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53</v>
      </c>
      <c r="B1"/>
      <c r="C1"/>
      <c r="D1"/>
    </row>
    <row r="2">
      <c r="A2" t="str" s="13">
        <f>"BPI-CUI-MOUSS-VO · CUI.PREP · référence : "&amp;Besoins!B3&amp;" "&amp;Besoins!C3&amp;" · multiplicateur réglable sur la feuille ""Besoins"""</f>
        <v>BPI-CUI-MOUSS-VO · CUI.PREP · référence : 1 kg · multiplicateur réglable sur la feuille </v>
      </c>
      <c r="B2"/>
      <c r="C2"/>
      <c r="D2"/>
    </row>
    <row r="3">
      <c r="A3"/>
      <c r="B3"/>
      <c r="C3"/>
      <c r="D3"/>
    </row>
    <row r="4">
      <c r="A4" t="s" s="14">
        <v>54</v>
      </c>
      <c r="B4"/>
      <c r="C4"/>
      <c r="D4"/>
    </row>
    <row r="5">
      <c r="A5" t="s" s="15">
        <v>55</v>
      </c>
      <c r="B5" t="str" s="12">
        <f>"[METTRE EN PLACE] "&amp;Procedure!D2</f>
        <v>[METTRE EN PLACE] Mettre en place le poste de travail — Peser, mesurer et contrôler les denrées. Maintenir la chair et la crème très froides (sur glace ou en enceinte réfrigérée).</v>
      </c>
      <c r="C5"/>
      <c r="D5"/>
    </row>
    <row r="6">
      <c r="A6" t="s" s="15">
        <v>56</v>
      </c>
      <c r="B6" t="str" s="12">
        <f>"[ASSAISONNER] "&amp;Procedure!D3</f>
        <v>[ASSAISONNER] Assaisonner la chair avec le sel fin, le poivre blanc du moulin ou le piment de Cayenne. Hacher finement la chair au mixeur, ou deux fois de suite au hachoir à viande. La chair peut être passée ensuite au travers d'un tamis métallique fin.</v>
      </c>
      <c r="C6"/>
      <c r="D6"/>
    </row>
    <row r="7">
      <c r="A7" t="s" s="15">
        <v>57</v>
      </c>
      <c r="B7" t="str" s="12">
        <f>"[INCORPORER] "&amp;Procedure!D4</f>
        <v>[INCORPORER] Ajouter les blancs d'œufs en fin de hachage. Débarrasser la chair hachée dans une grande calotte en acier inoxydable. Placer cette calotte dans une autre plus grande contenant de la glace.</v>
      </c>
      <c r="C7"/>
      <c r="D7"/>
    </row>
    <row r="8">
      <c r="A8" t="s" s="15">
        <v>58</v>
      </c>
      <c r="B8" t="str" s="12">
        <f>"[MONTER] "&amp;Procedure!D5</f>
        <v>[MONTER] Monter la farce mousseline avec la crème — travailler la farce à l'aide d'une spatule en exoglass pour bien l'homogénéiser et la refroidir : elle doit devenir compacte, ferme et très élastique. Incorporer progressivement la crème très froide par petites quantités. Lorsque la farce perd de sa résistance et de son élasticité, arrêter d'incorporer de la crème.</v>
      </c>
      <c r="C8"/>
      <c r="D8"/>
    </row>
    <row r="9">
      <c r="A9" t="s" s="15">
        <v>59</v>
      </c>
      <c r="B9" t="str" s="12">
        <f>"[VÉRIFIER] "&amp;Procedure!D6</f>
        <v>[VÉRIFIER] Vérifier l'assaisonnement et corner la calotte. Maintenir la farce mousseline sur la glace jusqu'à son utilisation, la recouvrir d'un film en plastique alimentaire.</v>
      </c>
      <c r="C9"/>
      <c r="D9"/>
    </row>
    <row r="10">
      <c r="A10"/>
      <c r="B10"/>
      <c r="C10"/>
      <c r="D10"/>
    </row>
    <row r="11">
      <c r="A11" t="s" s="16">
        <v>60</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2026-08-01T00:41:51Z</dcterms:created>
  <dc:title>Farce mousseline de volaille</dc:title>
  <dc:subject/>
  <dc:creator>CUIS.web</dc:creator>
  <cp:lastModifiedBy/>
  <cp:keywords/>
  <dc:description>Export automatique — moteur récursif d'origine : Bernard Vandendaele</dc:description>
  <cp:category/>
  <dc:language>en-US</dc:language>
  <dcterms:modified xsi:type="dcterms:W3CDTF">2026-08-01T00:41:51Z</dcterms:modified>
  <cp:revision>1</cp:revision>
</cp:coreProperties>
</file>