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<sst xmlns="http://schemas.openxmlformats.org/spreadsheetml/2006/main" count="83" uniqueCount="83">
  <si>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</si>
  <si>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</si>
  <si>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DUXELLES SÈCHE</t>
  </si>
  <si>
    <t>Code</t>
  </si>
  <si>
    <t>GRO_CDR_B316</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</si>
  <si>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</si>
  <si>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</si>
  <si>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</si>
  <si>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</si>
  <si>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</si>
  <si>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</si>
  <si>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</si>
  <si>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</si>
  <si>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</si>
  <si>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</si>
  <si>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0,65 kg</t>
  </si>
  <si>
    <t>Coût de revient H.T. (qt de référence)</t>
  </si>
  <si>
    <t>Coût unitaire H.T.</t>
  </si>
  <si>
    <t>Quantité demandée pour cet export</t>
  </si>
  <si>
    <t>Coût de revient total H.T. pour cette quantité</t>
  </si>
  <si>
    <t>Export généré le</t>
  </si>
  <si>
    <t>30/10/2026 17:50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</si>
  <si>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</si>
  <si>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</si>
  <si>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</si>
  <si>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</si>
  <si>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</si>
  <si>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</si>
  <si>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</si>
  <si>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</si>
  <si>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</si>
  <si>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</si>
  <si>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EPI-POIVRE-NOIR</t>
  </si>
  <si>
    <t>Poivre noir moulu</t>
  </si>
  <si>
    <t>Épices en poudre et graines</t>
  </si>
  <si>
    <t>BEU-DOUX</t>
  </si>
  <si>
    <t>Beurre doux 82% MG plaquette</t>
  </si>
  <si>
    <t>Beurres et margarines</t>
  </si>
  <si>
    <t>RNM23500123</t>
  </si>
  <si>
    <t>CHAMPIGNON DE PARIS Pologne pied coupé cat.I plateau</t>
  </si>
  <si>
    <t>Légumes</t>
  </si>
  <si>
    <t>RNM0440123</t>
  </si>
  <si>
    <t>ÉCHALOTE France cat.I</t>
  </si>
  <si>
    <t>RNM27820123</t>
  </si>
  <si>
    <t>OIGNON jaune France cat.I 60-80mm</t>
  </si>
  <si>
    <t>RNM6520160</t>
  </si>
  <si>
    <t>PERSIL simple France botte</t>
  </si>
  <si>
    <t>bte</t>
  </si>
  <si>
    <t>Total</t>
  </si>
  <si>
    <t>Niveau</t>
  </si>
  <si>
    <t>Composant</t>
  </si>
  <si>
    <t>Type</t>
  </si>
  <si>
    <t>Quantité (pour 0,65 kg)</t>
  </si>
  <si>
    <t>recette</t>
  </si>
  <si>
    <t>Préparations de base cuisine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</si>
  <si>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</si>
  <si>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</si>
  <si>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</si>
  <si>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</si>
  <si>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</si>
  <si>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</si>
  <si>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</si>
  <si>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</si>
  <si>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</si>
  <si>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Recette</t>
  </si>
  <si>
    <t>#</t>
  </si>
  <si>
    <t>Verbe</t>
  </si>
  <si>
    <t>Étape</t>
  </si>
  <si>
    <t>Précision technique</t>
  </si>
  <si>
    <t>Durée</t>
  </si>
  <si>
    <t>METTRE EN PLACE</t>
  </si>
  <si>
    <t>Mise en place — Peser et mesurer toutes les denrées, vérifier leur fraîcheur.</t>
  </si>
  <si>
    <t>ÉPLUCHER</t>
  </si>
  <si>
    <t>SUER</t>
  </si>
  <si>
    <t>CUIRE</t>
  </si>
  <si>
    <t>Débarrasser dans une calotte inox et couvrir d'un papier sulfurisé beurré.</t>
  </si>
  <si>
    <t>Fiche technique — DUXELLES SÈCHE</t>
  </si>
  <si>
    <t>DUXELLES SÈCHE  GRO_CDR_B316</t>
  </si>
  <si>
    <t>1.</t>
  </si>
  <si>
    <t>2.</t>
  </si>
  <si>
    <t xml:space="preserve">    PERSIL PLAT (KG)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</si>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</sst>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3.95</v>
      </c>
    </row>
    <row r="12">
      <c r="A12" t="s" s="3">
        <v>17</v>
      </c>
      <c r="B12" s="4">
        <v>6.0769230769231</v>
      </c>
    </row>
    <row r="13">
      <c r="A13"/>
      <c r="B13"/>
    </row>
    <row r="14">
      <c r="A14" t="s" s="5">
        <v>18</v>
      </c>
      <c r="B14" t="s" s="5">
        <v>15</v>
      </c>
    </row>
    <row r="15">
      <c r="A15" t="s" s="5">
        <v>19</v>
      </c>
      <c r="B15" s="6">
        <v>3.95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0.65</v>
      </c>
      <c r="C3" t="s" s="10">
        <v>25</v>
      </c>
      <c r="D3"/>
      <c r="E3"/>
      <c r="F3"/>
    </row>
    <row r="4">
      <c r="A4" t="s">
        <v>26</v>
      </c>
      <c r="B4" s="11">
        <f>$B$2*B3</f>
        <v>0.65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0.001</v>
      </c>
      <c r="E7" s="11">
        <f>D7*$B$2</f>
        <v>0.001</v>
      </c>
      <c r="F7" t="s">
        <v>25</v>
      </c>
      <c r="G7" s="4">
        <f>E7*12.5</f>
        <v>0.0125</v>
      </c>
    </row>
    <row r="8">
      <c r="A8" t="s">
        <v>35</v>
      </c>
      <c r="B8" t="s">
        <v>36</v>
      </c>
      <c r="C8" t="s">
        <v>37</v>
      </c>
      <c r="D8" s="9">
        <v>0.1</v>
      </c>
      <c r="E8" s="11">
        <f>D8*$B$2</f>
        <v>0.1</v>
      </c>
      <c r="F8" t="s">
        <v>25</v>
      </c>
      <c r="G8" s="4">
        <f>E8*5.2</f>
        <v>0.52</v>
      </c>
    </row>
    <row r="9">
      <c r="A9" t="s">
        <v>38</v>
      </c>
      <c r="B9" t="s">
        <v>39</v>
      </c>
      <c r="C9" t="s">
        <v>40</v>
      </c>
      <c r="D9" s="9">
        <v>1</v>
      </c>
      <c r="E9" s="11">
        <f>D9*$B$2</f>
        <v>1</v>
      </c>
      <c r="F9" t="s">
        <v>25</v>
      </c>
      <c r="G9" s="4">
        <f>E9*3.2</f>
        <v>3.2</v>
      </c>
    </row>
    <row r="10">
      <c r="A10" t="s">
        <v>41</v>
      </c>
      <c r="B10" t="s">
        <v>42</v>
      </c>
      <c r="C10" t="s">
        <v>40</v>
      </c>
      <c r="D10" s="9">
        <v>0.075</v>
      </c>
      <c r="E10" s="11">
        <f>D10*$B$2</f>
        <v>0.075</v>
      </c>
      <c r="F10" t="s">
        <v>25</v>
      </c>
      <c r="G10" s="4">
        <f>E10*1.3</f>
        <v>0.0975</v>
      </c>
    </row>
    <row r="11">
      <c r="A11" t="s">
        <v>43</v>
      </c>
      <c r="B11" t="s">
        <v>44</v>
      </c>
      <c r="C11" t="s">
        <v>40</v>
      </c>
      <c r="D11" s="9">
        <v>0.075</v>
      </c>
      <c r="E11" s="11">
        <f>D11*$B$2</f>
        <v>0.075</v>
      </c>
      <c r="F11" t="s">
        <v>25</v>
      </c>
      <c r="G11" s="4">
        <f>E11*0.4</f>
        <v>0.03</v>
      </c>
    </row>
    <row r="12">
      <c r="A12" t="s">
        <v>45</v>
      </c>
      <c r="B12" t="s">
        <v>46</v>
      </c>
      <c r="C12" t="s">
        <v>40</v>
      </c>
      <c r="D12" s="9">
        <v>0.2</v>
      </c>
      <c r="E12" s="11">
        <f>D12*$B$2</f>
        <v>0.2</v>
      </c>
      <c r="F12" t="s">
        <v>47</v>
      </c>
      <c r="G12" s="4">
        <f>E12*0.45</f>
        <v>0.09</v>
      </c>
    </row>
    <row r="13">
      <c r="A13"/>
      <c r="B13"/>
      <c r="C13"/>
      <c r="D13"/>
      <c r="E13"/>
      <c r="F13" t="s" s="3">
        <v>48</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0.65</v>
      </c>
      <c r="E2" t="s">
        <v>25</v>
      </c>
      <c r="F2" t="s">
        <v>54</v>
      </c>
    </row>
    <row r="3">
      <c r="A3">
        <v>1</v>
      </c>
      <c r="B3" t="s">
        <v>55</v>
      </c>
      <c r="C3" t="s">
        <v>56</v>
      </c>
      <c r="D3" s="11">
        <v>1</v>
      </c>
      <c r="E3" t="s">
        <v>25</v>
      </c>
      <c r="F3" t="s">
        <v>40</v>
      </c>
    </row>
    <row r="4">
      <c r="A4">
        <v>1</v>
      </c>
      <c r="B4" t="s">
        <v>57</v>
      </c>
      <c r="C4" t="s">
        <v>56</v>
      </c>
      <c r="D4" s="11">
        <v>0.1</v>
      </c>
      <c r="E4" t="s">
        <v>25</v>
      </c>
      <c r="F4" t="s">
        <v>37</v>
      </c>
    </row>
    <row r="5">
      <c r="A5">
        <v>1</v>
      </c>
      <c r="B5" t="s">
        <v>58</v>
      </c>
      <c r="C5" t="s">
        <v>56</v>
      </c>
      <c r="D5" s="11">
        <v>0.075</v>
      </c>
      <c r="E5" t="s">
        <v>25</v>
      </c>
      <c r="F5" t="s">
        <v>40</v>
      </c>
    </row>
    <row r="6">
      <c r="A6">
        <v>1</v>
      </c>
      <c r="B6" t="s">
        <v>59</v>
      </c>
      <c r="C6" t="s">
        <v>56</v>
      </c>
      <c r="D6" s="11">
        <v>0.075</v>
      </c>
      <c r="E6" t="s">
        <v>25</v>
      </c>
      <c r="F6" t="s">
        <v>40</v>
      </c>
    </row>
    <row r="7">
      <c r="A7">
        <v>1</v>
      </c>
      <c r="B7" t="s">
        <v>60</v>
      </c>
      <c r="C7" t="s">
        <v>53</v>
      </c>
      <c r="D7" s="11">
        <v>0.02</v>
      </c>
      <c r="E7" t="s">
        <v>25</v>
      </c>
      <c r="F7" t="s">
        <v>61</v>
      </c>
    </row>
    <row r="8">
      <c r="A8">
        <v>2</v>
      </c>
      <c r="B8" t="s">
        <v>62</v>
      </c>
      <c r="C8" t="s">
        <v>56</v>
      </c>
      <c r="D8" s="11">
        <v>0.2</v>
      </c>
      <c r="E8" t="s">
        <v>47</v>
      </c>
      <c r="F8" t="s">
        <v>40</v>
      </c>
    </row>
    <row r="9">
      <c r="A9">
        <v>1</v>
      </c>
      <c r="B9" t="s">
        <v>63</v>
      </c>
      <c r="C9" t="s">
        <v>56</v>
      </c>
      <c r="D9" s="11">
        <v>0.001</v>
      </c>
      <c r="E9" t="s">
        <v>25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s" s="13">
        <v>71</v>
      </c>
      <c r="E2" t="s" s="13"/>
      <c r="F2"/>
    </row>
    <row r="3">
      <c r="A3" t="s">
        <v>2</v>
      </c>
      <c r="B3">
        <v>2</v>
      </c>
      <c r="C3" t="s">
        <v>72</v>
      </c>
      <c r="D3" t="inlineStr" s="13">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3" t="s" s="13"/>
      <c r="F3"/>
    </row>
    <row r="4">
      <c r="A4" t="s">
        <v>2</v>
      </c>
      <c r="B4">
        <v>3</v>
      </c>
      <c r="C4" t="s">
        <v>73</v>
      </c>
      <c r="D4" t="inlineStr" s="13">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4" t="s" s="13"/>
      <c r="F4"/>
    </row>
    <row r="5">
      <c r="A5" t="s">
        <v>2</v>
      </c>
      <c r="B5">
        <v>4</v>
      </c>
      <c r="C5" t="s">
        <v>74</v>
      </c>
      <c r="D5" t="s" s="13">
        <v>75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4">
        <f>"GRO_CDR_B316 · CUI.PREP · référence : "&amp;Besoins!B3&amp;" "&amp;Besoins!C3&amp;" · multiplicateur réglable sur la feuille ""Besoins"""</f>
        <v>GRO_CDR_B316 · CUI.PREP · référence : 0,65 kg · multiplicateur réglable sur la feuille </v>
      </c>
      <c r="B2"/>
      <c r="C2"/>
      <c r="D2"/>
    </row>
    <row r="3">
      <c r="A3"/>
      <c r="B3"/>
      <c r="C3"/>
      <c r="D3"/>
    </row>
    <row r="4">
      <c r="A4" t="s" s="15">
        <v>77</v>
      </c>
      <c r="B4"/>
      <c r="C4"/>
      <c r="D4"/>
    </row>
    <row r="5">
      <c r="A5" t="s" s="16">
        <v>78</v>
      </c>
      <c r="B5" t="str" s="13">
        <f>"[METTRE EN PLACE] "&amp;Procedure!D2</f>
        <v>[METTRE EN PLACE] Mise en place — Peser et mesurer toutes les denrées, vérifier leur fraîcheur.</v>
      </c>
      <c r="C5"/>
      <c r="D5"/>
    </row>
    <row r="6">
      <c r="A6" t="s" s="16">
        <v>79</v>
      </c>
      <c r="B6" t="str" s="13">
        <f>"[ÉPLUCHER] "&amp;Procedure!D3</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6"/>
      <c r="D6"/>
    </row>
    <row r="7">
      <c r="A7"/>
      <c r="B7" t="str">
        <f>Besoins!B9</f>
        <v>CHAMPIGNON DE PARIS Pologne pied coupé cat.I plateau</v>
      </c>
      <c r="C7" s="11">
        <f>Besoins!E9</f>
        <v>1</v>
      </c>
      <c r="D7" t="str">
        <f>Besoins!F9</f>
        <v>kg</v>
      </c>
    </row>
    <row r="8">
      <c r="A8"/>
      <c r="B8" t="str">
        <f>Besoins!B11</f>
        <v>OIGNON jaune France cat.I 60-80mm</v>
      </c>
      <c r="C8" s="11">
        <f>Besoins!E11</f>
        <v>0.075</v>
      </c>
      <c r="D8" t="str">
        <f>Besoins!F11</f>
        <v>kg</v>
      </c>
    </row>
    <row r="9">
      <c r="A9"/>
      <c r="B9" t="str">
        <f>Besoins!B10</f>
        <v>ÉCHALOTE France cat.I</v>
      </c>
      <c r="C9" s="11">
        <f>Besoins!E10</f>
        <v>0.075</v>
      </c>
      <c r="D9" t="str">
        <f>Besoins!F10</f>
        <v>kg</v>
      </c>
    </row>
    <row r="10">
      <c r="A10"/>
      <c r="B10" t="s">
        <v>80</v>
      </c>
      <c r="C10" s="11">
        <f>'Besoins'!$B$2*0.02</f>
        <v>0.02</v>
      </c>
      <c r="D10" t="s">
        <v>25</v>
      </c>
    </row>
    <row r="11">
      <c r="A11" t="s" s="16">
        <v>81</v>
      </c>
      <c r="B11" t="str" s="13">
        <f>"[SUER] "&amp;Procedure!D4</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11"/>
      <c r="D11"/>
    </row>
    <row r="12">
      <c r="A12"/>
      <c r="B12" t="str">
        <f>Besoins!B8</f>
        <v>Beurre doux 82% MG plaquette</v>
      </c>
      <c r="C12" s="11">
        <f>Besoins!E8</f>
        <v>0.1</v>
      </c>
      <c r="D12" t="str">
        <f>Besoins!F8</f>
        <v>kg</v>
      </c>
    </row>
    <row r="13">
      <c r="A13"/>
      <c r="B13" t="str">
        <f>Besoins!B7</f>
        <v>Poivre noir moulu</v>
      </c>
      <c r="C13" s="11">
        <f>Besoins!E7</f>
        <v>0.001</v>
      </c>
      <c r="D13" t="str">
        <f>Besoins!F7</f>
        <v>kg</v>
      </c>
    </row>
    <row r="14">
      <c r="A14" t="s" s="16">
        <v>82</v>
      </c>
      <c r="B14" t="str" s="13">
        <f>"[CUIRE] "&amp;Procedure!D5</f>
        <v>[CUIRE] Débarrasser dans une calotte inox et couvrir d'un papier sulfurisé beurré.</v>
      </c>
      <c r="C14"/>
      <c r="D14"/>
    </row>
    <row r="15">
      <c r="A15"/>
      <c r="B15"/>
      <c r="C15"/>
      <c r="D15"/>
    </row>
    <row r="16">
      <c r="A16" t="s" s="17">
        <v>22</v>
      </c>
      <c r="B16"/>
      <c r="C16"/>
      <c r="D16"/>
    </row>
  </sheetData>
  <sheetProtection sheet="1" formatRows="0" formatColumns="0"/>
  <mergeCells count="8">
    <mergeCell ref="A1:D1"/>
    <mergeCell ref="A2:D2"/>
    <mergeCell ref="A4:D4"/>
    <mergeCell ref="B5:D5"/>
    <mergeCell ref="B6:D6"/>
    <mergeCell ref="B11:D11"/>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2026-10-30T16:50:42Z</dcterms:created>
  <dc:title>DUXELLES SÈCHE</dc:title>
  <dc:subject/>
  <dc:creator>CUIS.web</dc:creator>
  <cp:lastModifiedBy/>
  <cp:keywords/>
  <dc:description>Export automatique — moteur récursif d'origine : Bernard Vandendaele</dc:description>
  <cp:category/>
  <dc:language>en-US</dc:language>
  <dcterms:modified xsi:type="dcterms:W3CDTF">2026-10-30T16:50:42Z</dcterms:modified>
  <cp:revision>1</cp:revision>
</cp:coreProperties>
</file>