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<sst xmlns="http://schemas.openxmlformats.org/spreadsheetml/2006/main" count="64" uniqueCount="64">
  <si>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</si>
  <si>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</si>
  <si>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</si>
  <si>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lt</t>
  </si>
  <si>
    <t>Quantité obtenue</t>
  </si>
  <si>
    <t>Code</t>
  </si>
  <si>
    <t>Matière première</t>
  </si>
  <si>
    <t>Classe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</si>
  <si>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</si>
  <si>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</si>
  <si>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</si>
  <si>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</si>
  <si>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</si>
  <si>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</si>
  <si>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</si>
  <si>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</si>
  <si>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</si>
  <si>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</si>
  <si>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</si>
  <si>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</si>
  <si>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</si>
  <si>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</si>
  <si>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</si>
  <si>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</si>
  <si>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</si>
  <si>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</si>
  <si>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</si>
  <si>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</si>
  <si>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</si>
  <si>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</si>
  <si>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</si>
  <si>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Recette</t>
  </si>
  <si>
    <t>#</t>
  </si>
  <si>
    <t>Verbe</t>
  </si>
  <si>
    <t>Étape</t>
  </si>
  <si>
    <t>Précision technique</t>
  </si>
  <si>
    <t>Durée</t>
  </si>
  <si>
    <t>Crème Chiboust / Saint-Honoré (BPI cuisine)</t>
  </si>
  <si>
    <t>METTRE EN PLACE</t>
  </si>
  <si>
    <t>Mettre en place le poste de travail — Peser, mesurer et contrôler les denrées. Ramollir la gélatine dans l'eau froide.</t>
  </si>
  <si>
    <t>RÉALISER</t>
  </si>
  <si>
    <t>CUIRE</t>
  </si>
  <si>
    <t>INCORPORER</t>
  </si>
  <si>
    <t>Niveau</t>
  </si>
  <si>
    <t>Composant</t>
  </si>
  <si>
    <t>Type</t>
  </si>
  <si>
    <t>Quantité (× multiplicateur, voir feuille Besoins)</t>
  </si>
  <si>
    <t>recette</t>
  </si>
  <si>
    <t xml:space="preserve">    ↳ LAIT</t>
  </si>
  <si>
    <t>matiere</t>
  </si>
  <si>
    <t xml:space="preserve">    ↳ JAUNE D'OEUF (P) (conv.)</t>
  </si>
  <si>
    <t>conversion</t>
  </si>
  <si>
    <t xml:space="preserve">    ↳ Sucre blanc cristal sac 25 kg</t>
  </si>
  <si>
    <t xml:space="preserve">    ↳ Farine de blé T55</t>
  </si>
  <si>
    <t xml:space="preserve">    ↳ VANILLE (baton)</t>
  </si>
  <si>
    <t xml:space="preserve">    ↳ GELATINE EN FEUILLES</t>
  </si>
  <si>
    <t xml:space="preserve">    ↳ BLANC D'OEUF (P) (conv.)</t>
  </si>
  <si>
    <t>Fiche technique — Crème Chiboust / Saint-Honoré (BPI cuisine)</t>
  </si>
  <si>
    <t>Crème Chiboust / Saint-Honoré (BPI cuisine)  BPI-PAT-CHIBOUST</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</si>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</sst>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2.222</v>
      </c>
      <c r="C3" t="s" s="5">
        <v>3</v>
      </c>
      <c r="D3"/>
      <c r="E3"/>
      <c r="F3"/>
    </row>
    <row r="4">
      <c r="A4" t="s">
        <v>4</v>
      </c>
      <c r="B4" s="6">
        <f>$B$2*B3</f>
        <v>2.222</v>
      </c>
      <c r="C4" t="str">
        <f>C3</f>
        <v>lt</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0.018</v>
      </c>
      <c r="E7" s="6">
        <f>D7*$B$2</f>
        <v>0.018</v>
      </c>
      <c r="F7" t="s">
        <v>15</v>
      </c>
      <c r="G7" s="9">
        <f>E7*16.0945</f>
        <v>0.289701</v>
      </c>
    </row>
    <row r="8">
      <c r="A8" t="s" s="8">
        <v>16</v>
      </c>
      <c r="B8" t="s">
        <v>17</v>
      </c>
      <c r="C8" t="s">
        <v>14</v>
      </c>
      <c r="D8" s="4">
        <v>2</v>
      </c>
      <c r="E8" s="6">
        <f>D8*$B$2</f>
        <v>2</v>
      </c>
      <c r="F8" t="s">
        <v>18</v>
      </c>
      <c r="G8" s="9">
        <f>E8*0.5902684211</f>
        <v>1.180537</v>
      </c>
    </row>
    <row r="9">
      <c r="A9" t="s" s="8">
        <v>19</v>
      </c>
      <c r="B9" t="s">
        <v>20</v>
      </c>
      <c r="C9" t="s">
        <v>21</v>
      </c>
      <c r="D9" s="4">
        <v>14</v>
      </c>
      <c r="E9" s="6">
        <f>D9*$B$2</f>
        <v>14</v>
      </c>
      <c r="F9" t="s">
        <v>18</v>
      </c>
      <c r="G9" s="9">
        <f>E9*0.27</f>
        <v>3.78</v>
      </c>
    </row>
    <row r="10">
      <c r="A10" t="s">
        <v>22</v>
      </c>
      <c r="B10" t="s">
        <v>23</v>
      </c>
      <c r="C10" t="s">
        <v>24</v>
      </c>
      <c r="D10" s="4">
        <v>0.1</v>
      </c>
      <c r="E10" s="6">
        <f>D10*$B$2</f>
        <v>0.1</v>
      </c>
      <c r="F10" t="s">
        <v>15</v>
      </c>
      <c r="G10" s="9">
        <f>E10*0.56</f>
        <v>0.056</v>
      </c>
    </row>
    <row r="11">
      <c r="A11" t="s" s="8">
        <v>25</v>
      </c>
      <c r="B11" t="s">
        <v>26</v>
      </c>
      <c r="C11" t="s">
        <v>21</v>
      </c>
      <c r="D11" s="4">
        <v>1</v>
      </c>
      <c r="E11" s="6">
        <f>D11*$B$2</f>
        <v>1</v>
      </c>
      <c r="F11" t="s">
        <v>3</v>
      </c>
      <c r="G11" s="9">
        <f>E11*0.5999</f>
        <v>0.5999</v>
      </c>
    </row>
    <row r="12">
      <c r="A12" t="s">
        <v>27</v>
      </c>
      <c r="B12" t="s">
        <v>28</v>
      </c>
      <c r="C12" t="s">
        <v>29</v>
      </c>
      <c r="D12" s="4">
        <v>0.3</v>
      </c>
      <c r="E12" s="6">
        <f>D12*$B$2</f>
        <v>0.3</v>
      </c>
      <c r="F12" t="s">
        <v>15</v>
      </c>
      <c r="G12" s="9">
        <f>E12*0.82</f>
        <v>0.246</v>
      </c>
    </row>
    <row r="13">
      <c r="A13"/>
      <c r="B13"/>
      <c r="C13"/>
      <c r="D13"/>
      <c r="E13"/>
      <c r="F13" t="s" s="10">
        <v>30</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31</v>
      </c>
      <c r="B1" t="s" s="7">
        <v>32</v>
      </c>
      <c r="C1" t="s" s="7">
        <v>33</v>
      </c>
      <c r="D1" t="s" s="7">
        <v>34</v>
      </c>
      <c r="E1" t="s" s="7">
        <v>35</v>
      </c>
      <c r="F1" t="s" s="7">
        <v>36</v>
      </c>
    </row>
    <row r="2">
      <c r="A2" t="s">
        <v>37</v>
      </c>
      <c r="B2">
        <v>1</v>
      </c>
      <c r="C2" t="s">
        <v>38</v>
      </c>
      <c r="D2" t="s" s="12">
        <v>39</v>
      </c>
      <c r="E2" t="s" s="12"/>
      <c r="F2"/>
    </row>
    <row r="3">
      <c r="A3" t="s">
        <v>37</v>
      </c>
      <c r="B3">
        <v>2</v>
      </c>
      <c r="C3" t="s">
        <v>40</v>
      </c>
      <c r="D3" t="inlineStr" s="12">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2"/>
      <c r="F3"/>
    </row>
    <row r="4">
      <c r="A4" t="s">
        <v>37</v>
      </c>
      <c r="B4">
        <v>3</v>
      </c>
      <c r="C4" t="s">
        <v>41</v>
      </c>
      <c r="D4" t="inlineStr" s="12">
        <is>
          <t>Réaliser une meringue italienne — cuire le sucre et l'eau à 117-121 °C. Monter les blancs en neige ferme, verser le sucre cuit en filet en continuant de fouetter jusqu'à refroidissement complet.</t>
        </is>
      </c>
      <c r="E4" t="s" s="12"/>
      <c r="F4"/>
    </row>
    <row r="5">
      <c r="A5" t="s">
        <v>37</v>
      </c>
      <c r="B5">
        <v>4</v>
      </c>
      <c r="C5" t="s">
        <v>42</v>
      </c>
      <c r="D5" t="inlineStr" s="12">
        <is>
          <t>Incorporer rapidement la meringue italienne à la crème pâtissière encore chaude, en mélangeant énergiquement puis délicatement. Utiliser immédiatement — la crème Chiboust ne se conserve pas et doit être dressée et consommée le jour même.</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37</v>
      </c>
      <c r="C2" t="s">
        <v>47</v>
      </c>
      <c r="D2" s="6">
        <f>'Besoins'!$B$2*2.222</f>
        <v>2.222</v>
      </c>
      <c r="E2" t="s">
        <v>3</v>
      </c>
    </row>
    <row r="3">
      <c r="A3">
        <v>1</v>
      </c>
      <c r="B3" t="s">
        <v>48</v>
      </c>
      <c r="C3" t="s">
        <v>49</v>
      </c>
      <c r="D3" s="6">
        <f>'Besoins'!$B$2*1</f>
        <v>1</v>
      </c>
      <c r="E3" t="s">
        <v>3</v>
      </c>
    </row>
    <row r="4">
      <c r="A4">
        <v>1</v>
      </c>
      <c r="B4" t="s">
        <v>50</v>
      </c>
      <c r="C4" t="s">
        <v>51</v>
      </c>
      <c r="D4" s="6">
        <f>'Besoins'!$B$2*12</f>
        <v>12</v>
      </c>
      <c r="E4" t="s">
        <v>18</v>
      </c>
    </row>
    <row r="5">
      <c r="A5">
        <v>1</v>
      </c>
      <c r="B5" t="s">
        <v>52</v>
      </c>
      <c r="C5" t="s">
        <v>49</v>
      </c>
      <c r="D5" s="6">
        <f>'Besoins'!$B$2*0.3</f>
        <v>0.3</v>
      </c>
      <c r="E5" t="s">
        <v>15</v>
      </c>
    </row>
    <row r="6">
      <c r="A6">
        <v>1</v>
      </c>
      <c r="B6" t="s">
        <v>53</v>
      </c>
      <c r="C6" t="s">
        <v>49</v>
      </c>
      <c r="D6" s="6">
        <f>'Besoins'!$B$2*0.1</f>
        <v>0.1</v>
      </c>
      <c r="E6" t="s">
        <v>15</v>
      </c>
    </row>
    <row r="7">
      <c r="A7">
        <v>1</v>
      </c>
      <c r="B7" t="s">
        <v>54</v>
      </c>
      <c r="C7" t="s">
        <v>49</v>
      </c>
      <c r="D7" s="6">
        <f>'Besoins'!$B$2*2</f>
        <v>2</v>
      </c>
      <c r="E7" t="s">
        <v>18</v>
      </c>
    </row>
    <row r="8">
      <c r="A8">
        <v>1</v>
      </c>
      <c r="B8" t="s">
        <v>55</v>
      </c>
      <c r="C8" t="s">
        <v>49</v>
      </c>
      <c r="D8" s="6">
        <f>'Besoins'!$B$2*0.018</f>
        <v>0.018</v>
      </c>
      <c r="E8" t="s">
        <v>15</v>
      </c>
    </row>
    <row r="9">
      <c r="A9">
        <v>1</v>
      </c>
      <c r="B9" t="s">
        <v>56</v>
      </c>
      <c r="C9" t="s">
        <v>51</v>
      </c>
      <c r="D9" s="6">
        <f>'Besoins'!$B$2*16</f>
        <v>16</v>
      </c>
      <c r="E9"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57</v>
      </c>
      <c r="B1"/>
      <c r="C1"/>
      <c r="D1"/>
    </row>
    <row r="2">
      <c r="A2" t="str" s="13">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4">
        <v>58</v>
      </c>
      <c r="B4"/>
      <c r="C4"/>
      <c r="D4"/>
    </row>
    <row r="5">
      <c r="A5" t="s" s="15">
        <v>59</v>
      </c>
      <c r="B5" t="str" s="12">
        <f>"[METTRE EN PLACE] "&amp;Procedure!D2</f>
        <v>[METTRE EN PLACE] Mettre en place le poste de travail — Peser, mesurer et contrôler les denrées. Ramollir la gélatine dans l'eau froide.</v>
      </c>
      <c r="C5"/>
      <c r="D5"/>
    </row>
    <row r="6">
      <c r="A6" t="s" s="15">
        <v>60</v>
      </c>
      <c r="B6" t="str" s="12">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5">
        <v>61</v>
      </c>
      <c r="B7" t="str" s="12">
        <f>"[CUIRE] "&amp;Procedure!D4</f>
        <v>[CUIRE] Réaliser une meringue italienne — cuire le sucre et l'eau à 117-121 °C. Monter les blancs en neige ferme, verser le sucre cuit en filet en continuant de fouetter jusqu'à refroidissement complet.</v>
      </c>
      <c r="C7"/>
      <c r="D7"/>
    </row>
    <row r="8">
      <c r="A8" t="s" s="15">
        <v>62</v>
      </c>
      <c r="B8" t="str" s="12">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6">
        <v>63</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2026-08-01T00:48:33Z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2026-08-01T00:48:33Z</dcterms:modified>
  <cp:revision>1</cp:revision>
</cp:coreProperties>
</file>