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<sst xmlns="http://schemas.openxmlformats.org/spreadsheetml/2006/main" count="103" uniqueCount="103">
  <si>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</si>
  <si>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</si>
  <si>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CRÈME CHIBOUST (CRÈME À SAINT-HONORÉ)</t>
  </si>
  <si>
    <t>Code</t>
  </si>
  <si>
    <t>GRO_CDR_B551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</si>
  <si>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</si>
  <si>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</si>
  <si>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</si>
  <si>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</si>
  <si>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</si>
  <si>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</si>
  <si>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</si>
  <si>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</si>
  <si>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</si>
  <si>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</si>
  <si>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</si>
  <si>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</si>
  <si>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</si>
  <si>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</si>
  <si>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</si>
  <si>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</si>
  <si>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</si>
  <si>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</si>
  <si>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</si>
  <si>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</si>
  <si>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</si>
  <si>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</si>
  <si>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</si>
  <si>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</si>
  <si>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</si>
  <si>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</si>
  <si>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</si>
  <si>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</si>
  <si>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</si>
  <si>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</si>
  <si>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</si>
  <si>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</si>
  <si>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</si>
  <si>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</si>
  <si>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</si>
  <si>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</si>
  <si>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</si>
  <si>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</si>
  <si>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</si>
  <si>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</si>
  <si>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</si>
  <si>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</si>
  <si>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</si>
  <si>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</si>
  <si>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</si>
  <si>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</si>
  <si>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</si>
  <si>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</si>
  <si>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</si>
  <si>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</si>
  <si>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</si>
  <si>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</si>
  <si>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</si>
  <si>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</si>
  <si>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</si>
  <si>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</si>
  <si>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</si>
  <si>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</si>
  <si>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</si>
  <si>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</si>
  <si>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</si>
  <si>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</si>
  <si>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</si>
  <si>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</si>
  <si>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</si>
  <si>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</si>
  <si>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GELATINE EN FEUILLES (P)</t>
  </si>
  <si>
    <t>Conversions diverses</t>
  </si>
  <si>
    <t xml:space="preserve">        ↳ GELATINE EN FEUILLES</t>
  </si>
  <si>
    <t xml:space="preserve">    ↳ BLANC D'OEUF (P)</t>
  </si>
  <si>
    <t xml:space="preserve">        ↳ BLANC D'OEUF (ML)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</si>
  <si>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</si>
  <si>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</si>
  <si>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</si>
  <si>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</si>
  <si>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</si>
  <si>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</si>
  <si>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</si>
  <si>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</si>
  <si>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; tremper la gélatine dans l'eau froide.</t>
  </si>
  <si>
    <t>RÉALISER</t>
  </si>
  <si>
    <t>Crème pâtissière — La monter comme la crème pâtissière (GRO_CDR_B547) avec ces proportions et la parfumer franchement.</t>
  </si>
  <si>
    <t>CUIRE</t>
  </si>
  <si>
    <t>Collage — Essorer la gélatine, l'ajouter dans la crème bouillante, débarrasser dans une grande calotte, couvrir et garder au bain-marie au-dessus de 63 °C.</t>
  </si>
  <si>
    <t>INCORPORER</t>
  </si>
  <si>
    <t>Mise en place — Laisser tiédir et garnir avant complet refroidissement ; refroidir vite les Saint-Honoré et les garder à +3 °C quelques heures au plus.</t>
  </si>
  <si>
    <t>Fiche technique — CRÈME CHIBOUST (CRÈME À SAINT-HONORÉ)</t>
  </si>
  <si>
    <t>CRÈME CHIBOUST (CRÈME À SAINT-HONORÉ)  GRO_CDR_B551</t>
  </si>
  <si>
    <t>1.</t>
  </si>
  <si>
    <t xml:space="preserve">    GELATINE EN FEUILLES (P) (conv.)</t>
  </si>
  <si>
    <t>2.</t>
  </si>
  <si>
    <t xml:space="preserve">    JAUNE D'OEUF (P) (conv.)</t>
  </si>
  <si>
    <t xml:space="preserve">    Sucre blanc cristal sac 25 kg</t>
  </si>
  <si>
    <t>3.</t>
  </si>
  <si>
    <t>4.</t>
  </si>
  <si>
    <t xml:space="preserve">    BLANC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</si>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</sst>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6.7665878421053</v>
      </c>
    </row>
    <row r="12">
      <c r="A12" t="s" s="3">
        <v>17</v>
      </c>
      <c r="B12" s="4">
        <v>2.9419947139588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6.7665878421053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</v>
      </c>
      <c r="C3" t="s" s="10">
        <v>25</v>
      </c>
      <c r="D3"/>
      <c r="E3"/>
      <c r="F3"/>
    </row>
    <row r="4">
      <c r="A4" t="s">
        <v>26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0.018</v>
      </c>
      <c r="E7" s="11">
        <f>D7*$B$2</f>
        <v>0.018</v>
      </c>
      <c r="F7" t="s">
        <v>25</v>
      </c>
      <c r="G7" s="4">
        <f>E7*16.0945</f>
        <v>0.289701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E9*0.56</f>
        <v>0.056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14</v>
      </c>
      <c r="E11" s="11">
        <f>D11*$B$2</f>
        <v>14</v>
      </c>
      <c r="F11" t="s">
        <v>38</v>
      </c>
      <c r="G11" s="4">
        <f>E11*0.27</f>
        <v>3.78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25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45</v>
      </c>
      <c r="F3" t="s">
        <v>44</v>
      </c>
    </row>
    <row r="4">
      <c r="A4">
        <v>1</v>
      </c>
      <c r="B4" t="s">
        <v>64</v>
      </c>
      <c r="C4" t="s">
        <v>63</v>
      </c>
      <c r="D4" s="11">
        <v>2</v>
      </c>
      <c r="E4" t="s">
        <v>38</v>
      </c>
      <c r="F4" t="s">
        <v>37</v>
      </c>
    </row>
    <row r="5">
      <c r="A5">
        <v>1</v>
      </c>
      <c r="B5" t="s">
        <v>65</v>
      </c>
      <c r="C5" t="s">
        <v>60</v>
      </c>
      <c r="D5" s="11">
        <v>12</v>
      </c>
      <c r="E5" t="s">
        <v>38</v>
      </c>
      <c r="F5" t="s">
        <v>66</v>
      </c>
    </row>
    <row r="6">
      <c r="A6">
        <v>2</v>
      </c>
      <c r="B6" t="s">
        <v>67</v>
      </c>
      <c r="C6" t="s">
        <v>60</v>
      </c>
      <c r="D6" s="11">
        <v>0.228</v>
      </c>
      <c r="E6" t="s">
        <v>45</v>
      </c>
      <c r="F6" t="s">
        <v>66</v>
      </c>
    </row>
    <row r="7">
      <c r="A7">
        <v>3</v>
      </c>
      <c r="B7" t="s">
        <v>68</v>
      </c>
      <c r="C7" t="s">
        <v>63</v>
      </c>
      <c r="D7" s="11">
        <v>6</v>
      </c>
      <c r="E7" t="s">
        <v>38</v>
      </c>
      <c r="F7" t="s">
        <v>48</v>
      </c>
    </row>
    <row r="8">
      <c r="A8">
        <v>1</v>
      </c>
      <c r="B8" t="s">
        <v>69</v>
      </c>
      <c r="C8" t="s">
        <v>63</v>
      </c>
      <c r="D8" s="11">
        <v>0.3</v>
      </c>
      <c r="E8" t="s">
        <v>25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60</v>
      </c>
      <c r="D10" s="11">
        <v>9</v>
      </c>
      <c r="E10" t="s">
        <v>38</v>
      </c>
      <c r="F10" t="s">
        <v>72</v>
      </c>
    </row>
    <row r="11">
      <c r="A11">
        <v>2</v>
      </c>
      <c r="B11" t="s">
        <v>73</v>
      </c>
      <c r="C11" t="s">
        <v>63</v>
      </c>
      <c r="D11" s="11">
        <v>0.018</v>
      </c>
      <c r="E11" t="s">
        <v>25</v>
      </c>
      <c r="F11" t="s">
        <v>34</v>
      </c>
    </row>
    <row r="12">
      <c r="A12">
        <v>1</v>
      </c>
      <c r="B12" t="s">
        <v>74</v>
      </c>
      <c r="C12" t="s">
        <v>60</v>
      </c>
      <c r="D12" s="11">
        <v>16</v>
      </c>
      <c r="E12" t="s">
        <v>38</v>
      </c>
      <c r="F12" t="s">
        <v>66</v>
      </c>
    </row>
    <row r="13">
      <c r="A13">
        <v>2</v>
      </c>
      <c r="B13" t="s">
        <v>75</v>
      </c>
      <c r="C13" t="s">
        <v>60</v>
      </c>
      <c r="D13" s="11">
        <v>0.576</v>
      </c>
      <c r="E13" t="s">
        <v>45</v>
      </c>
      <c r="F13" t="s">
        <v>66</v>
      </c>
    </row>
    <row r="14">
      <c r="A14">
        <v>3</v>
      </c>
      <c r="B14" t="s">
        <v>68</v>
      </c>
      <c r="C14" t="s">
        <v>63</v>
      </c>
      <c r="D14" s="11">
        <v>8</v>
      </c>
      <c r="E14" t="s">
        <v>38</v>
      </c>
      <c r="F14" t="s">
        <v>48</v>
      </c>
    </row>
    <row r="15">
      <c r="A15">
        <v>1</v>
      </c>
      <c r="B15" t="s">
        <v>76</v>
      </c>
      <c r="C15" t="s">
        <v>63</v>
      </c>
      <c r="D15" s="11">
        <v>0.001</v>
      </c>
      <c r="E15" t="s">
        <v>25</v>
      </c>
      <c r="F15" t="s">
        <v>51</v>
      </c>
    </row>
    <row r="16">
      <c r="A16">
        <v>1</v>
      </c>
      <c r="B16" t="s">
        <v>69</v>
      </c>
      <c r="C16" t="s">
        <v>63</v>
      </c>
      <c r="D16" s="11">
        <v>0.2</v>
      </c>
      <c r="E16" t="s">
        <v>25</v>
      </c>
      <c r="F16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inlineStr" s="14">
        <is>
          <t>Meringue — Monter les blancs en neige avec la pincée de sel, les meringuer en fin de montage avec le sucre et bien les serrer (idéalement pendant la cuisson de la crème, à deux, pour éviter le bain-marie).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Mélange — Détendre la crème avec un quart de la meringue, puis incorporer le reste très délicatement en soulevant ; lisser de quelques coups de fouet légers. Au batteur : verser la crème collée sur les blancs meringués, arrêter aussitôt et finir à la petite écumoire.</t>
        </is>
      </c>
      <c r="E6" t="s" s="14"/>
      <c r="F6"/>
    </row>
    <row r="7">
      <c r="A7" t="s">
        <v>2</v>
      </c>
      <c r="B7">
        <v>6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"GRO_CDR_B551 · PAT.CREAMS.CUITES · référence : "&amp;Besoins!B3&amp;" "&amp;Besoins!C3&amp;" · multiplicateur réglable sur la feuille ""Besoins"""</f>
        <v>GRO_CDR_B551 · PAT.CREAMS.CUITES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Mise en place — Peser et mesurer ; tremper la gélatine dans l'eau froide.</v>
      </c>
      <c r="C5"/>
      <c r="D5"/>
    </row>
    <row r="6">
      <c r="A6"/>
      <c r="B6" t="s">
        <v>94</v>
      </c>
      <c r="C6" s="11">
        <f>'Besoins'!$B$2*9</f>
        <v>9</v>
      </c>
      <c r="D6" t="s">
        <v>38</v>
      </c>
    </row>
    <row r="7">
      <c r="A7" t="s" s="17">
        <v>95</v>
      </c>
      <c r="B7" t="str" s="14">
        <f>"[RÉALISER] "&amp;Procedure!D3</f>
        <v>[RÉALISER] Crème pâtissière — La monter comme la crème pâtissière (GRO_CDR_B547) avec ces proportions et la parfumer franchement.</v>
      </c>
      <c r="C7"/>
      <c r="D7"/>
    </row>
    <row r="8">
      <c r="A8"/>
      <c r="B8" t="str">
        <f>Besoins!B10</f>
        <v>Lait entier UHT 3,5% MG brique 1L</v>
      </c>
      <c r="C8" s="11">
        <f>Besoins!E10</f>
        <v>1</v>
      </c>
      <c r="D8" t="str">
        <f>Besoins!F10</f>
        <v>lt</v>
      </c>
    </row>
    <row r="9">
      <c r="A9"/>
      <c r="B9" t="str">
        <f>Besoins!B8</f>
        <v>VANILLE (baton)</v>
      </c>
      <c r="C9" s="11">
        <f>Besoins!E8</f>
        <v>2</v>
      </c>
      <c r="D9" t="str">
        <f>Besoins!F8</f>
        <v>pc</v>
      </c>
    </row>
    <row r="10">
      <c r="A10"/>
      <c r="B10" t="s">
        <v>96</v>
      </c>
      <c r="C10" s="11">
        <f>'Besoins'!$B$2*12</f>
        <v>12</v>
      </c>
      <c r="D10" t="s">
        <v>38</v>
      </c>
    </row>
    <row r="11">
      <c r="A11"/>
      <c r="B11" t="s">
        <v>97</v>
      </c>
      <c r="C11" s="11">
        <f>'Besoins'!$B$2*0.3</f>
        <v>0.3</v>
      </c>
      <c r="D11" t="s">
        <v>25</v>
      </c>
    </row>
    <row r="12">
      <c r="A12"/>
      <c r="B12" t="str">
        <f>Besoins!B9</f>
        <v>Farine de blé T55</v>
      </c>
      <c r="C12" s="11">
        <f>Besoins!E9</f>
        <v>0.1</v>
      </c>
      <c r="D12" t="str">
        <f>Besoins!F9</f>
        <v>kg</v>
      </c>
    </row>
    <row r="13">
      <c r="A13" t="s" s="17">
        <v>98</v>
      </c>
      <c r="B13" t="str" s="14">
        <f>"[CUIRE] "&amp;Procedure!D4</f>
        <v>[CUIRE] Collage — Essorer la gélatine, l'ajouter dans la crème bouillante, débarrasser dans une grande calotte, couvrir et garder au bain-marie au-dessus de 63 °C.</v>
      </c>
      <c r="C13"/>
      <c r="D13"/>
    </row>
    <row r="14">
      <c r="A14" t="s" s="17">
        <v>99</v>
      </c>
      <c r="B14" t="str" s="14">
        <f>"[INCORPORER] "&amp;Procedure!D5</f>
        <v>[INCORPORER] Meringue — Monter les blancs en neige avec la pincée de sel, les meringuer en fin de montage avec le sucre et bien les serrer (idéalement pendant la cuisson de la crème, à deux, pour éviter le bain-marie).</v>
      </c>
      <c r="C14"/>
      <c r="D14"/>
    </row>
    <row r="15">
      <c r="A15"/>
      <c r="B15" t="s">
        <v>100</v>
      </c>
      <c r="C15" s="11">
        <f>'Besoins'!$B$2*16</f>
        <v>16</v>
      </c>
      <c r="D15" t="s">
        <v>38</v>
      </c>
    </row>
    <row r="16">
      <c r="A16"/>
      <c r="B16" t="str">
        <f>Besoins!B12</f>
        <v>Sel fin de cuisine</v>
      </c>
      <c r="C16" s="11">
        <f>Besoins!E12</f>
        <v>0.001</v>
      </c>
      <c r="D16" t="str">
        <f>Besoins!F12</f>
        <v>kg</v>
      </c>
    </row>
    <row r="17">
      <c r="A17"/>
      <c r="B17" t="s">
        <v>97</v>
      </c>
      <c r="C17" s="11">
        <f>'Besoins'!$B$2*0.2</f>
        <v>0.2</v>
      </c>
      <c r="D17" t="s">
        <v>25</v>
      </c>
    </row>
    <row r="18">
      <c r="A18" t="s" s="17">
        <v>101</v>
      </c>
      <c r="B18" t="str" s="14">
        <f>Procedure!D6</f>
        <v>Mélange — Détendre la crème avec un quart de la meringue, puis incorporer le reste très délicatement en soulevant ; lisser de quelques coups de fouet légers. Au batteur : verser la crème collée sur les blancs meringués, arrêter aussitôt et finir à la petite écumoire.</v>
      </c>
      <c r="C18"/>
      <c r="D18"/>
    </row>
    <row r="19">
      <c r="A19" t="s" s="17">
        <v>102</v>
      </c>
      <c r="B19" t="str" s="14">
        <f>Procedure!D7</f>
        <v>Mise en place — Laisser tiédir et garnir avant complet refroidissement ; refroidir vite les Saint-Honoré et les garder à +3 °C quelques heures au plus.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13:D13"/>
    <mergeCell ref="B14:D14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CRÈME CHIBOUST (CRÈME À SAINT-H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