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<sst xmlns="http://schemas.openxmlformats.org/spreadsheetml/2006/main" count="84" uniqueCount="84">
  <si>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</si>
  <si>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</si>
  <si>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APPAREIL À GÉNOISE</t>
  </si>
  <si>
    <t>Code</t>
  </si>
  <si>
    <t>GRO_CDR_B514</t>
  </si>
  <si>
    <t>Classe</t>
  </si>
  <si>
    <t>Génoises et biscuits de Savoie (PAT.BISC.GENOISES)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</si>
  <si>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</si>
  <si>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</si>
  <si>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</si>
  <si>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</si>
  <si>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</si>
  <si>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</si>
  <si>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</si>
  <si>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</si>
  <si>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3,8 kg</t>
  </si>
  <si>
    <t>Coût de revient H.T. (qt de référence)</t>
  </si>
  <si>
    <t>Coût unitaire H.T.</t>
  </si>
  <si>
    <t>Quantité demandée pour cet export</t>
  </si>
  <si>
    <t>Coût de revient total H.T. pour cette quantité</t>
  </si>
  <si>
    <t>Export généré le</t>
  </si>
  <si>
    <t>30/10/2026 15:37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</si>
  <si>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</si>
  <si>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</si>
  <si>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</si>
  <si>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</si>
  <si>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</si>
  <si>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</si>
  <si>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</si>
  <si>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</si>
  <si>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</si>
  <si>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</si>
  <si>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</si>
  <si>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</si>
  <si>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</si>
  <si>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</si>
  <si>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</si>
  <si>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</si>
  <si>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</si>
  <si>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</si>
  <si>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</si>
  <si>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</si>
  <si>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</si>
  <si>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</si>
  <si>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</si>
  <si>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</si>
  <si>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</si>
  <si>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</si>
  <si>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</si>
  <si>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3,8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</si>
  <si>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</si>
  <si>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</si>
  <si>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</si>
  <si>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</si>
  <si>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</si>
  <si>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</si>
  <si>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</si>
  <si>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</si>
  <si>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</si>
  <si>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</si>
  <si>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Beurre doux 82% MG plaquette</t>
  </si>
  <si>
    <t>Recette</t>
  </si>
  <si>
    <t>#</t>
  </si>
  <si>
    <t>Verbe</t>
  </si>
  <si>
    <t>Étape</t>
  </si>
  <si>
    <t>Précision technique</t>
  </si>
  <si>
    <t>Durée</t>
  </si>
  <si>
    <t>METTRE EN PLACE</t>
  </si>
  <si>
    <t>Mise en place — Peser et mesurer toutes les denrées, vérifier leur fraîcheur ; travailler sur un marbre propre.</t>
  </si>
  <si>
    <t>RÉUNIR</t>
  </si>
  <si>
    <t>FOUETTER</t>
  </si>
  <si>
    <t>MOULER</t>
  </si>
  <si>
    <t>23 min (repos)</t>
  </si>
  <si>
    <t>Fiche technique — APPAREIL À GÉNOISE</t>
  </si>
  <si>
    <t>APPAREIL À GÉNOISE  GRO_CDR_B514</t>
  </si>
  <si>
    <t>1.</t>
  </si>
  <si>
    <t>2.</t>
  </si>
  <si>
    <t xml:space="preserve">    Beurre doux 82% MG plaquette</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</si>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</sst>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11.952</v>
      </c>
    </row>
    <row r="12">
      <c r="A12" t="s" s="3">
        <v>17</v>
      </c>
      <c r="B12" s="4">
        <v>3.1452631578947</v>
      </c>
    </row>
    <row r="13">
      <c r="A13"/>
      <c r="B13"/>
    </row>
    <row r="14">
      <c r="A14" t="s" s="5">
        <v>18</v>
      </c>
      <c r="B14" t="s" s="5">
        <v>15</v>
      </c>
    </row>
    <row r="15">
      <c r="A15" t="s" s="5">
        <v>19</v>
      </c>
      <c r="B15" s="6">
        <v>11.952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3.8</v>
      </c>
      <c r="C3" t="s" s="10">
        <v>25</v>
      </c>
      <c r="D3"/>
      <c r="E3"/>
      <c r="F3"/>
    </row>
    <row r="4">
      <c r="A4" t="s">
        <v>26</v>
      </c>
      <c r="B4" s="11">
        <f>$B$2*B3</f>
        <v>3.8</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25</v>
      </c>
      <c r="G7" s="4">
        <f>E7*0.56</f>
        <v>0.672</v>
      </c>
    </row>
    <row r="8">
      <c r="A8" t="s">
        <v>35</v>
      </c>
      <c r="B8" t="s">
        <v>36</v>
      </c>
      <c r="C8" t="s">
        <v>37</v>
      </c>
      <c r="D8" s="9">
        <v>0.35</v>
      </c>
      <c r="E8" s="11">
        <f>D8*$B$2</f>
        <v>0.35</v>
      </c>
      <c r="F8" t="s">
        <v>25</v>
      </c>
      <c r="G8" s="4">
        <f>E8*5.2</f>
        <v>1.82</v>
      </c>
    </row>
    <row r="9">
      <c r="A9" t="s" s="12">
        <v>38</v>
      </c>
      <c r="B9" t="s">
        <v>39</v>
      </c>
      <c r="C9" t="s">
        <v>40</v>
      </c>
      <c r="D9" s="9">
        <v>32</v>
      </c>
      <c r="E9" s="11">
        <f>D9*$B$2</f>
        <v>32</v>
      </c>
      <c r="F9" t="s">
        <v>41</v>
      </c>
      <c r="G9" s="4">
        <f>E9*0.27</f>
        <v>8.64</v>
      </c>
    </row>
    <row r="10">
      <c r="A10" t="s">
        <v>42</v>
      </c>
      <c r="B10" t="s">
        <v>43</v>
      </c>
      <c r="C10" t="s">
        <v>44</v>
      </c>
      <c r="D10" s="9">
        <v>1</v>
      </c>
      <c r="E10" s="11">
        <f>D10*$B$2</f>
        <v>1</v>
      </c>
      <c r="F10" t="s">
        <v>25</v>
      </c>
      <c r="G10" s="4">
        <f>E10*0.82</f>
        <v>0.82</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3.8</v>
      </c>
      <c r="E2" t="s">
        <v>25</v>
      </c>
      <c r="F2" t="s">
        <v>51</v>
      </c>
    </row>
    <row r="3">
      <c r="A3">
        <v>1</v>
      </c>
      <c r="B3" t="s">
        <v>52</v>
      </c>
      <c r="C3" t="s">
        <v>50</v>
      </c>
      <c r="D3" s="11">
        <v>32</v>
      </c>
      <c r="E3" t="s">
        <v>41</v>
      </c>
      <c r="F3" t="s">
        <v>53</v>
      </c>
    </row>
    <row r="4">
      <c r="A4">
        <v>2</v>
      </c>
      <c r="B4" t="s">
        <v>54</v>
      </c>
      <c r="C4" t="s">
        <v>50</v>
      </c>
      <c r="D4" s="11">
        <v>1.76</v>
      </c>
      <c r="E4" t="s">
        <v>55</v>
      </c>
      <c r="F4" t="s">
        <v>53</v>
      </c>
    </row>
    <row r="5">
      <c r="A5">
        <v>3</v>
      </c>
      <c r="B5" t="s">
        <v>56</v>
      </c>
      <c r="C5" t="s">
        <v>57</v>
      </c>
      <c r="D5" s="11">
        <v>32</v>
      </c>
      <c r="E5" t="s">
        <v>41</v>
      </c>
      <c r="F5" t="s">
        <v>40</v>
      </c>
    </row>
    <row r="6">
      <c r="A6">
        <v>1</v>
      </c>
      <c r="B6" t="s">
        <v>58</v>
      </c>
      <c r="C6" t="s">
        <v>57</v>
      </c>
      <c r="D6" s="11">
        <v>1</v>
      </c>
      <c r="E6" t="s">
        <v>25</v>
      </c>
      <c r="F6" t="s">
        <v>44</v>
      </c>
    </row>
    <row r="7">
      <c r="A7">
        <v>1</v>
      </c>
      <c r="B7" t="s">
        <v>59</v>
      </c>
      <c r="C7" t="s">
        <v>57</v>
      </c>
      <c r="D7" s="11">
        <v>1</v>
      </c>
      <c r="E7" t="s">
        <v>25</v>
      </c>
      <c r="F7" t="s">
        <v>34</v>
      </c>
    </row>
    <row r="8">
      <c r="A8">
        <v>1</v>
      </c>
      <c r="B8" t="s">
        <v>60</v>
      </c>
      <c r="C8" t="s">
        <v>57</v>
      </c>
      <c r="D8" s="11">
        <v>0.2</v>
      </c>
      <c r="E8" t="s">
        <v>25</v>
      </c>
      <c r="F8" t="s">
        <v>37</v>
      </c>
    </row>
    <row r="9">
      <c r="A9">
        <v>1</v>
      </c>
      <c r="B9" t="s">
        <v>60</v>
      </c>
      <c r="C9" t="s">
        <v>57</v>
      </c>
      <c r="D9" s="11">
        <v>0.15</v>
      </c>
      <c r="E9" t="s">
        <v>25</v>
      </c>
      <c r="F9" t="s">
        <v>37</v>
      </c>
    </row>
    <row r="10">
      <c r="A10">
        <v>1</v>
      </c>
      <c r="B10" t="s">
        <v>59</v>
      </c>
      <c r="C10" t="s">
        <v>57</v>
      </c>
      <c r="D10" s="11">
        <v>0.2</v>
      </c>
      <c r="E10" t="s">
        <v>25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s" s="14">
        <v>68</v>
      </c>
      <c r="E2" t="s" s="14"/>
      <c r="F2"/>
    </row>
    <row r="3">
      <c r="A3" t="s">
        <v>2</v>
      </c>
      <c r="B3">
        <v>2</v>
      </c>
      <c r="C3" t="s">
        <v>69</v>
      </c>
      <c r="D3" t="inlineStr" s="14">
        <is>
          <t>Moules — Tamiser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t="s">
        <v>70</v>
      </c>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t="s">
        <v>71</v>
      </c>
      <c r="D5" t="inlineStr" s="14">
        <is>
          <t>Montage à froid — Hors du bain-marie, continuer à fouetter énergiquement jusqu'à complet refroidissement en incorporant le plus d'air possible. L'appareil est prêt quand il est ferme et fait le ruban.</t>
        </is>
      </c>
      <c r="E5" t="s" s="14"/>
      <c r="F5" t="s">
        <v>72</v>
      </c>
    </row>
    <row r="6">
      <c r="A6" t="s">
        <v>2</v>
      </c>
      <c r="B6">
        <v>5</v>
      </c>
      <c r="C6"/>
      <c r="D6" t="inlineStr" s="14">
        <is>
          <t>Farine — Verser la farine tamisée en pluie en soulevant l'appareil à la petite écumoire, en tournant le bassin d'un huitième de tour à chaque passage ; s'arrêter dès qu'il ne reste plus de trace. Le beurre éventuel, fondu et refroidi, se verse en mince filet quand la farine est presque incorporée et se mêle avec les derniers coups d'écumoire.</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5">
        <f>"GRO_CDR_B514 · PAT.BISC.GENOISES · référence : "&amp;Besoins!B3&amp;" "&amp;Besoins!C3&amp;" · multiplicateur réglable sur la feuille ""Besoins"""</f>
        <v>GRO_CDR_B514 · PAT.BISC.GENOISES · référence : 3,8 kg · multiplicateur réglable sur la feuille </v>
      </c>
      <c r="B2"/>
      <c r="C2"/>
      <c r="D2"/>
    </row>
    <row r="3">
      <c r="A3"/>
      <c r="B3"/>
      <c r="C3"/>
      <c r="D3"/>
    </row>
    <row r="4">
      <c r="A4" t="s" s="16">
        <v>74</v>
      </c>
      <c r="B4"/>
      <c r="C4"/>
      <c r="D4"/>
    </row>
    <row r="5">
      <c r="A5" t="s" s="17">
        <v>75</v>
      </c>
      <c r="B5" t="str" s="14">
        <f>"[METTRE EN PLACE] "&amp;Procedure!D2</f>
        <v>[METTRE EN PLACE] Mise en place — Peser et mesurer toutes les denrées, vérifier leur fraîcheur ; travailler sur un marbre propre.</v>
      </c>
      <c r="C5"/>
      <c r="D5"/>
    </row>
    <row r="6">
      <c r="A6" t="s" s="17">
        <v>76</v>
      </c>
      <c r="B6" t="str" s="14">
        <f>"[RÉUNIR] "&amp;Procedure!D3</f>
        <v>[RÉUNIR] Moules — Tamiser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
        <v>77</v>
      </c>
      <c r="C7" s="11">
        <f>'Besoins'!$B$2*0.15</f>
        <v>0.15</v>
      </c>
      <c r="D7" t="s">
        <v>25</v>
      </c>
    </row>
    <row r="8">
      <c r="A8"/>
      <c r="B8" t="s">
        <v>78</v>
      </c>
      <c r="C8" s="11">
        <f>'Besoins'!$B$2*0.2</f>
        <v>0.2</v>
      </c>
      <c r="D8" t="s">
        <v>25</v>
      </c>
    </row>
    <row r="9">
      <c r="A9" t="s" s="17">
        <v>79</v>
      </c>
      <c r="B9" t="str" s="14">
        <f>"[FOUETTER] "&amp;Procedure!D4</f>
        <v>[FOUETTER] 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80</v>
      </c>
      <c r="C10" s="11">
        <f>'Besoins'!$B$2*32</f>
        <v>32</v>
      </c>
      <c r="D10" t="s">
        <v>41</v>
      </c>
    </row>
    <row r="11">
      <c r="A11"/>
      <c r="B11" t="str">
        <f>Besoins!B10</f>
        <v>Sucre blanc cristal sac 25 kg</v>
      </c>
      <c r="C11" s="11">
        <f>Besoins!E10</f>
        <v>1</v>
      </c>
      <c r="D11" t="str">
        <f>Besoins!F10</f>
        <v>kg</v>
      </c>
    </row>
    <row r="12">
      <c r="A12" t="s" s="17">
        <v>81</v>
      </c>
      <c r="B12" t="str" s="14">
        <f>"[MOULER] "&amp;Procedure!D5</f>
        <v>[MOULER] Montage à froid — Hors du bain-marie, continuer à fouetter énergiquement jusqu'à complet refroidissement en incorporant le plus d'air possible. L'appareil est prêt quand il est ferme et fait le ruban.</v>
      </c>
      <c r="C12"/>
      <c r="D12"/>
    </row>
    <row r="13">
      <c r="A13" t="s" s="17">
        <v>82</v>
      </c>
      <c r="B13" t="str" s="14">
        <f>Procedure!D6</f>
        <v>Farine — Verser la farine tamisée en pluie en soulevant l'appareil à la petite écumoire, en tournant le bassin d'un huitième de tour à chaque passage ; s'arrêter dès qu'il ne reste plus de trace. Le beurre éventuel, fondu et refroidi, se verse en mince filet quand la farine est presque incorporée et se mêle avec les derniers coups d'écumoire.</v>
      </c>
      <c r="C13"/>
      <c r="D13"/>
    </row>
    <row r="14">
      <c r="A14"/>
      <c r="B14" t="s">
        <v>78</v>
      </c>
      <c r="C14" s="11">
        <f>'Besoins'!$B$2*1</f>
        <v>1</v>
      </c>
      <c r="D14" t="s">
        <v>25</v>
      </c>
    </row>
    <row r="15">
      <c r="A15"/>
      <c r="B15" t="s">
        <v>77</v>
      </c>
      <c r="C15" s="11">
        <f>'Besoins'!$B$2*0.2</f>
        <v>0.2</v>
      </c>
      <c r="D15" t="s">
        <v>25</v>
      </c>
    </row>
    <row r="16">
      <c r="A16" t="s" s="17">
        <v>83</v>
      </c>
      <c r="B16"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9:D9"/>
    <mergeCell ref="B12:D12"/>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2026-10-30T14:37:39Z</dcterms:created>
  <dc:title>APPAREIL À GÉNOISE</dc:title>
  <dc:subject/>
  <dc:creator>CUIS.web</dc:creator>
  <cp:lastModifiedBy/>
  <cp:keywords/>
  <dc:description>Export automatique — moteur récursif d'origine : Bernard Vandendaele</dc:description>
  <cp:category/>
  <dc:language>en-US</dc:language>
  <dcterms:modified xsi:type="dcterms:W3CDTF">2026-10-30T14:37:39Z</dcterms:modified>
  <cp:revision>1</cp:revision>
</cp:coreProperties>
</file>