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<sst xmlns="http://schemas.openxmlformats.org/spreadsheetml/2006/main" count="116" uniqueCount="116">
  <si>
    <t>Fiche technique</t>
  </si>
  <si>
    <t>Nom</t>
  </si>
  <si>
    <t>Sauce Choron</t>
  </si>
  <si>
    <t>Code</t>
  </si>
  <si>
    <t>00SAU_REC038</t>
  </si>
  <si>
    <t>Classe</t>
  </si>
  <si>
    <t>Sauces émulsionnées chaudes (CUI.SAU.EMULSIONNEES)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</si>
  <si>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</si>
  <si>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</si>
  <si>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</si>
  <si>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</si>
  <si>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</si>
  <si>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</si>
  <si>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</si>
  <si>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</si>
  <si>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kg</t>
  </si>
  <si>
    <t>Coût de revient (qt de référence)</t>
  </si>
  <si>
    <t>Coût unitaire</t>
  </si>
  <si>
    <t>Quantité demandée pour cet export</t>
  </si>
  <si>
    <t>Coût de revient total pour cette quantité</t>
  </si>
  <si>
    <t>Export généré le</t>
  </si>
  <si>
    <t>01/08/2026 02:49</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</si>
  <si>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</si>
  <si>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</si>
  <si>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</si>
  <si>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</si>
  <si>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</si>
  <si>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</si>
  <si>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</si>
  <si>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</si>
  <si>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</si>
  <si>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</si>
  <si>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VIN-BLANC-CUI</t>
  </si>
  <si>
    <t>Vin blanc sec de cuisson</t>
  </si>
  <si>
    <t>Vins et bières de cuisson</t>
  </si>
  <si>
    <t>lt</t>
  </si>
  <si>
    <t>00SAU_MP004</t>
  </si>
  <si>
    <t>Vinaigre d'estragon</t>
  </si>
  <si>
    <t>Condiments et sauces prêtes</t>
  </si>
  <si>
    <t>00001761</t>
  </si>
  <si>
    <t>tomates pelées concassées</t>
  </si>
  <si>
    <t>Épicerie salée</t>
  </si>
  <si>
    <t>EPI-POIVRE-MIGNO</t>
  </si>
  <si>
    <t>Poivre noir mignonnette (concassé)</t>
  </si>
  <si>
    <t>Épices en poudre et graines</t>
  </si>
  <si>
    <t>00SAU_MP006</t>
  </si>
  <si>
    <t>Beurre AOC Charentes-Poitou</t>
  </si>
  <si>
    <t>Produits laitiers</t>
  </si>
  <si>
    <t>00002030</t>
  </si>
  <si>
    <t>cerfeuil</t>
  </si>
  <si>
    <t>Légumes</t>
  </si>
  <si>
    <t>pc</t>
  </si>
  <si>
    <t>RNM0440123</t>
  </si>
  <si>
    <t>ÉCHALOTE France cat.I</t>
  </si>
  <si>
    <t>00002035</t>
  </si>
  <si>
    <t>estragon</t>
  </si>
  <si>
    <t>00002405</t>
  </si>
  <si>
    <t>œufs jaunes liquides pasteurisés</t>
  </si>
  <si>
    <t>Œufs et ovoproduits</t>
  </si>
  <si>
    <t>Total</t>
  </si>
  <si>
    <t>Niveau</t>
  </si>
  <si>
    <t>Composant</t>
  </si>
  <si>
    <t>Type</t>
  </si>
  <si>
    <t>Quantité (pour 1 kg)</t>
  </si>
  <si>
    <t>recette</t>
  </si>
  <si>
    <t>Sauces émulsionnées chaudes</t>
  </si>
  <si>
    <t xml:space="preserve">    ↳ Sauce Béarnaise</t>
  </si>
  <si>
    <t xml:space="preserve">        ↳ Beurre AOC Charentes-Poitou</t>
  </si>
  <si>
    <t>matiere</t>
  </si>
  <si>
    <t xml:space="preserve">        ↳ œufs jaunes liquides pasteurisés</t>
  </si>
  <si>
    <t xml:space="preserve">        ↳ Vin blanc sec de cuisson</t>
  </si>
  <si>
    <t xml:space="preserve">        ↳ Vinaigre d'estragon</t>
  </si>
  <si>
    <t xml:space="preserve">        ↳ ÉCHALOTE France cat.I</t>
  </si>
  <si>
    <t xml:space="preserve">        ↳ Poivre noir mignonnette (concassé)</t>
  </si>
  <si>
    <t xml:space="preserve">        ↳ estragon</t>
  </si>
  <si>
    <t xml:space="preserve">        ↳ cerfeuil</t>
  </si>
  <si>
    <t xml:space="preserve">    ↳ tomates pelées concassées</t>
  </si>
  <si>
    <t>Recette</t>
  </si>
  <si>
    <t>#</t>
  </si>
  <si>
    <t>Verbe</t>
  </si>
  <si>
    <t>Étape</t>
  </si>
  <si>
    <t>Précision technique</t>
  </si>
  <si>
    <t>Durée</t>
  </si>
  <si>
    <t>DÉCORER</t>
  </si>
  <si>
    <t>Réaliser la Sauce Béarnaise — sans estragon ni cerfeuil en finition.</t>
  </si>
  <si>
    <t>RÉALISER</t>
  </si>
  <si>
    <t>INCORPORER</t>
  </si>
  <si>
    <t>Incorporer délicatement la fondue de tomates à la béarnaise. Vérifier l'assaisonnement.</t>
  </si>
  <si>
    <t>Sauce Béarnaise</t>
  </si>
  <si>
    <t>METTRE EN PLACE</t>
  </si>
  <si>
    <t>Mettre en place — Peser, mesurer et contrôler les denrées.</t>
  </si>
  <si>
    <t>20 à 25 min</t>
  </si>
  <si>
    <t>CLARIFIER</t>
  </si>
  <si>
    <t>ÉPLUCHER</t>
  </si>
  <si>
    <t>RÉUNIR</t>
  </si>
  <si>
    <t>55°C — ne jamais dépasser</t>
  </si>
  <si>
    <t>MONTER</t>
  </si>
  <si>
    <t>VÉRIFIER</t>
  </si>
  <si>
    <t>Vérifier l'assaisonnement.</t>
  </si>
  <si>
    <t>PASSER</t>
  </si>
  <si>
    <t>Passer la sauce béarnaise au chinois étamine en foulant dans un petit bain-marie à sauce.</t>
  </si>
  <si>
    <t>Ajouter le reste de l'estragon et du cerfeuil fraîchement hachés. Corner les bords du bain-marie. Réserver à couvert dans un endroit tiède.</t>
  </si>
  <si>
    <t>+40°C à +50°C maximum</t>
  </si>
  <si>
    <t>Fiche technique — Sauce Choron</t>
  </si>
  <si>
    <t>Sauce Choron  00SAU_REC038</t>
  </si>
  <si>
    <t>1.</t>
  </si>
  <si>
    <t xml:space="preserve">    Sauce Béarnaise</t>
  </si>
  <si>
    <t>2.</t>
  </si>
  <si>
    <t>3.</t>
  </si>
  <si>
    <t>↳ Sauce Béarnaise  00SAU_REC034</t>
  </si>
  <si>
    <t>4.</t>
  </si>
  <si>
    <t>5.</t>
  </si>
  <si>
    <t>6.</t>
  </si>
  <si>
    <t>7.</t>
  </si>
  <si>
    <t>8.</t>
  </si>
  <si>
    <t>9.</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</si>
</sst>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14.013</v>
      </c>
    </row>
    <row r="12">
      <c r="A12" t="s" s="3">
        <v>17</v>
      </c>
      <c r="B12" s="4">
        <v>14.013</v>
      </c>
    </row>
    <row r="13">
      <c r="A13"/>
      <c r="B13"/>
    </row>
    <row r="14">
      <c r="A14" t="s" s="5">
        <v>18</v>
      </c>
      <c r="B14" t="s" s="5">
        <v>15</v>
      </c>
    </row>
    <row r="15">
      <c r="A15" t="s" s="5">
        <v>19</v>
      </c>
      <c r="B15" s="6">
        <v>14.013</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kg</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0.15</v>
      </c>
      <c r="E7" s="11">
        <f>D7*$B$2</f>
        <v>0.15</v>
      </c>
      <c r="F7" t="s">
        <v>35</v>
      </c>
      <c r="G7" s="4">
        <f>E7*2.8</f>
        <v>0.42</v>
      </c>
    </row>
    <row r="8">
      <c r="A8" t="s">
        <v>36</v>
      </c>
      <c r="B8" t="s">
        <v>37</v>
      </c>
      <c r="C8" t="s">
        <v>38</v>
      </c>
      <c r="D8" s="9">
        <v>0.15</v>
      </c>
      <c r="E8" s="11">
        <f>D8*$B$2</f>
        <v>0.15</v>
      </c>
      <c r="F8" t="s">
        <v>35</v>
      </c>
      <c r="G8" s="4">
        <f>E8*8</f>
        <v>1.2</v>
      </c>
    </row>
    <row r="9">
      <c r="A9" t="s" s="12">
        <v>39</v>
      </c>
      <c r="B9" t="s">
        <v>40</v>
      </c>
      <c r="C9" t="s">
        <v>41</v>
      </c>
      <c r="D9" s="9">
        <v>0.15</v>
      </c>
      <c r="E9" s="11">
        <f>D9*$B$2</f>
        <v>0.15</v>
      </c>
      <c r="F9">
        <v>5</v>
      </c>
      <c r="G9" s="4">
        <f>E9*0</f>
        <v>0</v>
      </c>
    </row>
    <row r="10">
      <c r="A10" t="s">
        <v>42</v>
      </c>
      <c r="B10" t="s">
        <v>43</v>
      </c>
      <c r="C10" t="s">
        <v>44</v>
      </c>
      <c r="D10" s="9">
        <v>0.015</v>
      </c>
      <c r="E10" s="11">
        <f>D10*$B$2</f>
        <v>0.015</v>
      </c>
      <c r="F10" t="s">
        <v>25</v>
      </c>
      <c r="G10" s="4">
        <f>E10*13.2</f>
        <v>0.198</v>
      </c>
    </row>
    <row r="11">
      <c r="A11" t="s">
        <v>45</v>
      </c>
      <c r="B11" t="s">
        <v>46</v>
      </c>
      <c r="C11" t="s">
        <v>47</v>
      </c>
      <c r="D11" s="9">
        <v>1</v>
      </c>
      <c r="E11" s="11">
        <f>D11*$B$2</f>
        <v>1</v>
      </c>
      <c r="F11" t="s">
        <v>25</v>
      </c>
      <c r="G11" s="4">
        <f>E11*12</f>
        <v>12</v>
      </c>
    </row>
    <row r="12">
      <c r="A12" t="s" s="12">
        <v>48</v>
      </c>
      <c r="B12" t="s">
        <v>49</v>
      </c>
      <c r="C12" t="s">
        <v>50</v>
      </c>
      <c r="D12" s="9">
        <v>0.015</v>
      </c>
      <c r="E12" s="11">
        <f>D12*$B$2</f>
        <v>0.015</v>
      </c>
      <c r="F12" t="s">
        <v>51</v>
      </c>
      <c r="G12" s="4">
        <f>E12*0</f>
        <v>0</v>
      </c>
    </row>
    <row r="13">
      <c r="A13" t="s">
        <v>52</v>
      </c>
      <c r="B13" t="s">
        <v>53</v>
      </c>
      <c r="C13" t="s">
        <v>50</v>
      </c>
      <c r="D13" s="9">
        <v>0.15</v>
      </c>
      <c r="E13" s="11">
        <f>D13*$B$2</f>
        <v>0.15</v>
      </c>
      <c r="F13" t="s">
        <v>25</v>
      </c>
      <c r="G13" s="4">
        <f>E13*1.3</f>
        <v>0.195</v>
      </c>
    </row>
    <row r="14">
      <c r="A14" t="s" s="12">
        <v>54</v>
      </c>
      <c r="B14" t="s">
        <v>55</v>
      </c>
      <c r="C14" t="s">
        <v>50</v>
      </c>
      <c r="D14" s="9">
        <v>0.03</v>
      </c>
      <c r="E14" s="11">
        <f>D14*$B$2</f>
        <v>0.03</v>
      </c>
      <c r="F14" t="s">
        <v>51</v>
      </c>
      <c r="G14" s="4">
        <f>E14*0</f>
        <v>0</v>
      </c>
    </row>
    <row r="15">
      <c r="A15" t="s" s="12">
        <v>56</v>
      </c>
      <c r="B15" t="s">
        <v>57</v>
      </c>
      <c r="C15" t="s">
        <v>58</v>
      </c>
      <c r="D15" s="9">
        <v>0.24</v>
      </c>
      <c r="E15" s="11">
        <f>D15*$B$2</f>
        <v>0.24</v>
      </c>
      <c r="F15" t="s">
        <v>51</v>
      </c>
      <c r="G15" s="4">
        <f>E15*0</f>
        <v>0</v>
      </c>
    </row>
    <row r="16">
      <c r="A16"/>
      <c r="B16"/>
      <c r="C16"/>
      <c r="D16"/>
      <c r="E16"/>
      <c r="F16" t="s" s="3">
        <v>59</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60</v>
      </c>
      <c r="B1" t="s" s="2">
        <v>61</v>
      </c>
      <c r="C1" t="s" s="2">
        <v>62</v>
      </c>
      <c r="D1" t="s" s="2">
        <v>63</v>
      </c>
      <c r="E1" t="s" s="2">
        <v>30</v>
      </c>
      <c r="F1" t="s" s="2">
        <v>5</v>
      </c>
    </row>
    <row r="2">
      <c r="A2">
        <v>0</v>
      </c>
      <c r="B2" t="s">
        <v>2</v>
      </c>
      <c r="C2" t="s">
        <v>64</v>
      </c>
      <c r="D2" s="11">
        <v>1</v>
      </c>
      <c r="E2" t="s">
        <v>25</v>
      </c>
      <c r="F2" t="s">
        <v>65</v>
      </c>
    </row>
    <row r="3">
      <c r="A3">
        <v>1</v>
      </c>
      <c r="B3" t="s">
        <v>66</v>
      </c>
      <c r="C3" t="s">
        <v>64</v>
      </c>
      <c r="D3" s="11">
        <v>1</v>
      </c>
      <c r="E3" t="s">
        <v>25</v>
      </c>
      <c r="F3" t="s">
        <v>65</v>
      </c>
    </row>
    <row r="4">
      <c r="A4">
        <v>2</v>
      </c>
      <c r="B4" t="s">
        <v>67</v>
      </c>
      <c r="C4" t="s">
        <v>68</v>
      </c>
      <c r="D4" s="11">
        <v>1</v>
      </c>
      <c r="E4" t="s">
        <v>25</v>
      </c>
      <c r="F4" t="s">
        <v>47</v>
      </c>
    </row>
    <row r="5">
      <c r="A5">
        <v>2</v>
      </c>
      <c r="B5" t="s">
        <v>69</v>
      </c>
      <c r="C5" t="s">
        <v>68</v>
      </c>
      <c r="D5" s="11">
        <v>0.24</v>
      </c>
      <c r="E5" t="s">
        <v>25</v>
      </c>
      <c r="F5" t="s">
        <v>58</v>
      </c>
    </row>
    <row r="6">
      <c r="A6">
        <v>2</v>
      </c>
      <c r="B6" t="s">
        <v>70</v>
      </c>
      <c r="C6" t="s">
        <v>68</v>
      </c>
      <c r="D6" s="11">
        <v>0.15</v>
      </c>
      <c r="E6" t="s">
        <v>35</v>
      </c>
      <c r="F6" t="s">
        <v>34</v>
      </c>
    </row>
    <row r="7">
      <c r="A7">
        <v>2</v>
      </c>
      <c r="B7" t="s">
        <v>71</v>
      </c>
      <c r="C7" t="s">
        <v>68</v>
      </c>
      <c r="D7" s="11">
        <v>0.15</v>
      </c>
      <c r="E7" t="s">
        <v>35</v>
      </c>
      <c r="F7" t="s">
        <v>38</v>
      </c>
    </row>
    <row r="8">
      <c r="A8">
        <v>2</v>
      </c>
      <c r="B8" t="s">
        <v>72</v>
      </c>
      <c r="C8" t="s">
        <v>68</v>
      </c>
      <c r="D8" s="11">
        <v>0.15</v>
      </c>
      <c r="E8" t="s">
        <v>25</v>
      </c>
      <c r="F8" t="s">
        <v>50</v>
      </c>
    </row>
    <row r="9">
      <c r="A9">
        <v>2</v>
      </c>
      <c r="B9" t="s">
        <v>73</v>
      </c>
      <c r="C9" t="s">
        <v>68</v>
      </c>
      <c r="D9" s="11">
        <v>0.015</v>
      </c>
      <c r="E9" t="s">
        <v>25</v>
      </c>
      <c r="F9" t="s">
        <v>44</v>
      </c>
    </row>
    <row r="10">
      <c r="A10">
        <v>2</v>
      </c>
      <c r="B10" t="s">
        <v>74</v>
      </c>
      <c r="C10" t="s">
        <v>68</v>
      </c>
      <c r="D10" s="11">
        <v>0.03</v>
      </c>
      <c r="E10" t="s">
        <v>25</v>
      </c>
      <c r="F10" t="s">
        <v>50</v>
      </c>
    </row>
    <row r="11">
      <c r="A11">
        <v>2</v>
      </c>
      <c r="B11" t="s">
        <v>75</v>
      </c>
      <c r="C11" t="s">
        <v>68</v>
      </c>
      <c r="D11" s="11">
        <v>0.015</v>
      </c>
      <c r="E11" t="s">
        <v>25</v>
      </c>
      <c r="F11" t="s">
        <v>50</v>
      </c>
    </row>
    <row r="12">
      <c r="A12">
        <v>1</v>
      </c>
      <c r="B12" t="s">
        <v>76</v>
      </c>
      <c r="C12" t="s">
        <v>68</v>
      </c>
      <c r="D12" s="11">
        <v>0.15</v>
      </c>
      <c r="E12" t="s">
        <v>25</v>
      </c>
      <c r="F12"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77</v>
      </c>
      <c r="B1" t="s" s="2">
        <v>78</v>
      </c>
      <c r="C1" t="s" s="2">
        <v>79</v>
      </c>
      <c r="D1" t="s" s="2">
        <v>80</v>
      </c>
      <c r="E1" t="s" s="2">
        <v>81</v>
      </c>
      <c r="F1" t="s" s="2">
        <v>82</v>
      </c>
    </row>
    <row r="2">
      <c r="A2" t="s">
        <v>2</v>
      </c>
      <c r="B2">
        <v>1</v>
      </c>
      <c r="C2" t="s">
        <v>83</v>
      </c>
      <c r="D2" t="s" s="14">
        <v>84</v>
      </c>
      <c r="E2" t="s" s="14"/>
      <c r="F2"/>
    </row>
    <row r="3">
      <c r="A3" t="s">
        <v>2</v>
      </c>
      <c r="B3">
        <v>2</v>
      </c>
      <c r="C3" t="s">
        <v>85</v>
      </c>
      <c r="D3" t="inlineStr" s="14">
        <is>
          <t>Réaliser une fondue de tomates — éplucher, épépiner et concasser les tomates. Les faire réduire à feu doux jusqu'à obtention d'une fondue sèche et hachée ou mixée.</t>
        </is>
      </c>
      <c r="E3" t="s" s="14"/>
      <c r="F3"/>
    </row>
    <row r="4">
      <c r="A4" t="s">
        <v>2</v>
      </c>
      <c r="B4">
        <v>3</v>
      </c>
      <c r="C4" t="s">
        <v>86</v>
      </c>
      <c r="D4" t="s" s="14">
        <v>87</v>
      </c>
      <c r="E4" t="s" s="14"/>
      <c r="F4"/>
    </row>
    <row r="5">
      <c r="A5" t="s">
        <v>88</v>
      </c>
      <c r="B5">
        <v>1</v>
      </c>
      <c r="C5" t="s">
        <v>89</v>
      </c>
      <c r="D5" t="s" s="14">
        <v>90</v>
      </c>
      <c r="E5" t="s" s="14">
        <v>91</v>
      </c>
      <c r="F5"/>
    </row>
    <row r="6">
      <c r="A6" t="s">
        <v>88</v>
      </c>
      <c r="B6">
        <v>2</v>
      </c>
      <c r="C6" t="s">
        <v>92</v>
      </c>
      <c r="D6" t="inlineStr" s="14">
        <is>
          <t>Clarifier le beurre et le décanter — Le découper en petites parcelles et le faire fondre lentement au bain-marie sans y toucher jusqu'à ce que la matière grasse se sépare du petit lait.</t>
        </is>
      </c>
      <c r="E6" t="s" s="14"/>
      <c r="F6"/>
    </row>
    <row r="7">
      <c r="A7" t="s">
        <v>88</v>
      </c>
      <c r="B7">
        <v>3</v>
      </c>
      <c r="C7" t="s">
        <v>93</v>
      </c>
      <c r="D7" t="inlineStr" s="14">
        <is>
          <t>Préparer les éléments de la réduction — Éplucher, laver et ciseler finement les échalotes. Laver, effeuiller et hacher l'estragon et le cerfeuil. Concasser le poivre en grains (mignonnette).</t>
        </is>
      </c>
      <c r="E7" t="s" s="14"/>
      <c r="F7"/>
    </row>
    <row r="8">
      <c r="A8" t="s">
        <v>88</v>
      </c>
      <c r="B8">
        <v>4</v>
      </c>
      <c r="C8" t="s">
        <v>94</v>
      </c>
      <c r="D8" t="inlineStr" s="14">
        <is>
          <t>Réaliser la réduction béarnaise — Réunir dans une petite sauteuse le vin blanc, le vinaigre d'alcool ou d'estragon, les échalotes ciselées, le cerfeuil et l'estragon hachés et la mignonnette. Laisser réduire des trois quarts très lentement sur le coin du feu. Refroidir la réduction et la laisser infuser hors du feu.</t>
        </is>
      </c>
      <c r="E8" t="s" s="14"/>
      <c r="F8"/>
    </row>
    <row r="9">
      <c r="A9" t="s">
        <v>88</v>
      </c>
      <c r="B9">
        <v>5</v>
      </c>
      <c r="C9" t="s">
        <v>86</v>
      </c>
      <c r="D9" t="inlineStr" s="14">
        <is>
          <t>Réaliser le sabayon — Ajouter les jaunes à la réduction refroidie (il est prudent d'ajouter un peu d'eau froide). Placer la sauteuse sur un feu très doux. Fouetter énergiquement sans arrêter, en formant des huit, jusqu'à ce que le sabayon augmente de volume et prenne une consistance mousseuse et légèrement onctueuse. Retirer la sauteuse du feu dès que la température du sabayon est proche de 55°C.</t>
        </is>
      </c>
      <c r="E9" t="s" s="14">
        <v>95</v>
      </c>
      <c r="F9"/>
    </row>
    <row r="10">
      <c r="A10" t="s">
        <v>88</v>
      </c>
      <c r="B10">
        <v>6</v>
      </c>
      <c r="C10" t="s">
        <v>96</v>
      </c>
      <c r="D10" t="inlineStr" s="14">
        <is>
          <t>Monter la sauce béarnaise — Incorporer progressivement le beurre clarifié et décanté en tournant la sauce à l'aide d'un petit fouet. Ajouter le sel fin. Si au cours de l'émulsion la consistance de la sauce épaissit trop, ajouter un peu d'eau tiède.</t>
        </is>
      </c>
      <c r="E10" t="s" s="14"/>
      <c r="F10"/>
    </row>
    <row r="11">
      <c r="A11" t="s">
        <v>88</v>
      </c>
      <c r="B11">
        <v>7</v>
      </c>
      <c r="C11" t="s">
        <v>97</v>
      </c>
      <c r="D11" t="s" s="14">
        <v>98</v>
      </c>
      <c r="E11" t="s" s="14"/>
      <c r="F11"/>
    </row>
    <row r="12">
      <c r="A12" t="s">
        <v>88</v>
      </c>
      <c r="B12">
        <v>8</v>
      </c>
      <c r="C12" t="s">
        <v>99</v>
      </c>
      <c r="D12" t="s" s="14">
        <v>100</v>
      </c>
      <c r="E12" t="s" s="14"/>
      <c r="F12"/>
    </row>
    <row r="13">
      <c r="A13" t="s">
        <v>88</v>
      </c>
      <c r="B13">
        <v>9</v>
      </c>
      <c r="C13" t="s">
        <v>86</v>
      </c>
      <c r="D13" t="s" s="14">
        <v>101</v>
      </c>
      <c r="E13" t="s" s="14">
        <v>102</v>
      </c>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40"/>
  <cols>
    <col min="1" max="1" width="22" customWidth="1"/>
    <col min="2" max="2" width="52" customWidth="1"/>
    <col min="3" max="3" width="14" customWidth="1"/>
    <col min="4" max="4" width="10" customWidth="1"/>
  </cols>
  <sheetData>
    <row r="1" customHeight="1" ht="24">
      <c r="A1" t="s" s="7">
        <v>103</v>
      </c>
      <c r="B1"/>
      <c r="C1"/>
      <c r="D1"/>
    </row>
    <row r="2">
      <c r="A2" t="str" s="15">
        <f>"00SAU_REC038 · CUI.SAU.EMULSIONNEES · référence : "&amp;Besoins!B3&amp;" "&amp;Besoins!C3&amp;" · multiplicateur réglable sur la feuille ""Besoins"""</f>
        <v>00SAU_REC038 · CUI.SAU.EMULSIONNEES · référence : 1 kg · multiplicateur réglable sur la feuille </v>
      </c>
      <c r="B2"/>
      <c r="C2"/>
      <c r="D2"/>
    </row>
    <row r="3">
      <c r="A3"/>
      <c r="B3"/>
      <c r="C3"/>
      <c r="D3"/>
    </row>
    <row r="4">
      <c r="A4" t="s" s="16">
        <v>104</v>
      </c>
      <c r="B4"/>
      <c r="C4"/>
      <c r="D4"/>
    </row>
    <row r="5">
      <c r="A5" t="s" s="17">
        <v>105</v>
      </c>
      <c r="B5" t="str" s="14">
        <f>"[DÉCORER] "&amp;Procedure!D2</f>
        <v>[DÉCORER] Réaliser la Sauce Béarnaise — sans estragon ni cerfeuil en finition.</v>
      </c>
      <c r="C5"/>
      <c r="D5"/>
    </row>
    <row r="6">
      <c r="A6"/>
      <c r="B6" t="s">
        <v>106</v>
      </c>
      <c r="C6" s="11">
        <f>'Besoins'!$B$2*1</f>
        <v>1</v>
      </c>
      <c r="D6" t="s">
        <v>25</v>
      </c>
    </row>
    <row r="7">
      <c r="A7"/>
      <c r="B7" t="str">
        <f>Besoins!B9</f>
        <v>tomates pelées concassées</v>
      </c>
      <c r="C7" s="11">
        <f>Besoins!E9</f>
        <v>0.15</v>
      </c>
      <c r="D7" t="str">
        <f>Besoins!F9</f>
        <v>kg</v>
      </c>
    </row>
    <row r="8">
      <c r="A8" t="s" s="17">
        <v>107</v>
      </c>
      <c r="B8" t="str" s="14">
        <f>"[RÉALISER] "&amp;Procedure!D3</f>
        <v>[RÉALISER] Réaliser une fondue de tomates — éplucher, épépiner et concasser les tomates. Les faire réduire à feu doux jusqu'à obtention d'une fondue sèche et hachée ou mixée.</v>
      </c>
      <c r="C8"/>
      <c r="D8"/>
    </row>
    <row r="9">
      <c r="A9" t="s" s="17">
        <v>108</v>
      </c>
      <c r="B9" t="str" s="14">
        <f>"[INCORPORER] "&amp;Procedure!D4</f>
        <v>[INCORPORER] Incorporer délicatement la fondue de tomates à la béarnaise. Vérifier l'assaisonnement.</v>
      </c>
      <c r="C9"/>
      <c r="D9"/>
    </row>
    <row r="10">
      <c r="A10"/>
      <c r="B10" t="str">
        <f>Besoins!B9</f>
        <v>tomates pelées concassées</v>
      </c>
      <c r="C10" s="11">
        <f>Besoins!E9</f>
        <v>0.15</v>
      </c>
      <c r="D10" t="str">
        <f>Besoins!F9</f>
        <v>kg</v>
      </c>
    </row>
    <row r="11">
      <c r="A11"/>
      <c r="B11"/>
      <c r="C11"/>
      <c r="D11"/>
    </row>
    <row r="12">
      <c r="A12" t="s" s="16">
        <v>109</v>
      </c>
      <c r="B12"/>
      <c r="C12"/>
      <c r="D12"/>
    </row>
    <row r="13">
      <c r="A13" t="s" s="17">
        <v>105</v>
      </c>
      <c r="B13" t="str" s="14">
        <f>"[METTRE EN PLACE] "&amp;Procedure!D5</f>
        <v>[METTRE EN PLACE] Mettre en place — Peser, mesurer et contrôler les denrées.</v>
      </c>
      <c r="C13"/>
      <c r="D13"/>
    </row>
    <row r="14">
      <c r="A14"/>
      <c r="B14" t="str" s="18">
        <f>"ℹ "&amp;Procedure!E5</f>
        <v>ℹ</v>
      </c>
      <c r="C14"/>
      <c r="D14"/>
    </row>
    <row r="15">
      <c r="A15" t="s" s="17">
        <v>107</v>
      </c>
      <c r="B15" t="str" s="14">
        <f>"[CLARIFIER] "&amp;Procedure!D6</f>
        <v>[CLARIFIER] Clarifier le beurre et le décanter — Le découper en petites parcelles et le faire fondre lentement au bain-marie sans y toucher jusqu'à ce que la matière grasse se sépare du petit lait.</v>
      </c>
      <c r="C15"/>
      <c r="D15"/>
    </row>
    <row r="16">
      <c r="A16"/>
      <c r="B16" t="str">
        <f>Besoins!B11</f>
        <v>Beurre AOC Charentes-Poitou</v>
      </c>
      <c r="C16" s="11">
        <f>Besoins!E11</f>
        <v>1</v>
      </c>
      <c r="D16" t="str">
        <f>Besoins!F11</f>
        <v>kg</v>
      </c>
    </row>
    <row r="17">
      <c r="A17" t="s" s="17">
        <v>108</v>
      </c>
      <c r="B17" t="str" s="14">
        <f>"[ÉPLUCHER] "&amp;Procedure!D7</f>
        <v>[ÉPLUCHER] Préparer les éléments de la réduction — Éplucher, laver et ciseler finement les échalotes. Laver, effeuiller et hacher l'estragon et le cerfeuil. Concasser le poivre en grains (mignonnette).</v>
      </c>
      <c r="C17"/>
      <c r="D17"/>
    </row>
    <row r="18">
      <c r="A18"/>
      <c r="B18" t="str">
        <f>Besoins!B13</f>
        <v>ÉCHALOTE France cat.I</v>
      </c>
      <c r="C18" s="11">
        <f>Besoins!E13</f>
        <v>0.15</v>
      </c>
      <c r="D18" t="str">
        <f>Besoins!F13</f>
        <v>kg</v>
      </c>
    </row>
    <row r="19">
      <c r="A19"/>
      <c r="B19" t="str">
        <f>Besoins!B14</f>
        <v>estragon</v>
      </c>
      <c r="C19" s="11">
        <f>Besoins!E14</f>
        <v>0.03</v>
      </c>
      <c r="D19" t="str">
        <f>Besoins!F14</f>
        <v>kg</v>
      </c>
    </row>
    <row r="20">
      <c r="A20"/>
      <c r="B20" t="str">
        <f>Besoins!B12</f>
        <v>cerfeuil</v>
      </c>
      <c r="C20" s="11">
        <f>Besoins!E12</f>
        <v>0.015</v>
      </c>
      <c r="D20" t="str">
        <f>Besoins!F12</f>
        <v>kg</v>
      </c>
    </row>
    <row r="21">
      <c r="A21" t="s" s="17">
        <v>110</v>
      </c>
      <c r="B21" t="str" s="14">
        <f>"[RÉUNIR] "&amp;Procedure!D8</f>
        <v>[RÉUNIR] Réaliser la réduction béarnaise — Réunir dans une petite sauteuse le vin blanc, le vinaigre d'alcool ou d'estragon, les échalotes ciselées, le cerfeuil et l'estragon hachés et la mignonnette. Laisser réduire des trois quarts très lentement sur le coin du feu. Refroidir la réduction et la laisser infuser hors du feu.</v>
      </c>
      <c r="C21"/>
      <c r="D21"/>
    </row>
    <row r="22">
      <c r="A22"/>
      <c r="B22" t="str">
        <f>Besoins!B7</f>
        <v>Vin blanc sec de cuisson</v>
      </c>
      <c r="C22" s="11">
        <f>Besoins!E7</f>
        <v>0.15</v>
      </c>
      <c r="D22" t="str">
        <f>Besoins!F7</f>
        <v>lt</v>
      </c>
    </row>
    <row r="23">
      <c r="A23"/>
      <c r="B23" t="str">
        <f>Besoins!B8</f>
        <v>Vinaigre d'estragon</v>
      </c>
      <c r="C23" s="11">
        <f>Besoins!E8</f>
        <v>0.15</v>
      </c>
      <c r="D23" t="str">
        <f>Besoins!F8</f>
        <v>lt</v>
      </c>
    </row>
    <row r="24">
      <c r="A24"/>
      <c r="B24" t="str">
        <f>Besoins!B13</f>
        <v>ÉCHALOTE France cat.I</v>
      </c>
      <c r="C24" s="11">
        <f>Besoins!E13</f>
        <v>0.15</v>
      </c>
      <c r="D24" t="str">
        <f>Besoins!F13</f>
        <v>kg</v>
      </c>
    </row>
    <row r="25">
      <c r="A25"/>
      <c r="B25" t="str">
        <f>Besoins!B10</f>
        <v>Poivre noir mignonnette (concassé)</v>
      </c>
      <c r="C25" s="11">
        <f>Besoins!E10</f>
        <v>0.015</v>
      </c>
      <c r="D25" t="str">
        <f>Besoins!F10</f>
        <v>kg</v>
      </c>
    </row>
    <row r="26">
      <c r="A26"/>
      <c r="B26" t="str">
        <f>Besoins!B14</f>
        <v>estragon</v>
      </c>
      <c r="C26" s="11">
        <f>Besoins!E14</f>
        <v>0.03</v>
      </c>
      <c r="D26" t="str">
        <f>Besoins!F14</f>
        <v>kg</v>
      </c>
    </row>
    <row r="27">
      <c r="A27"/>
      <c r="B27" t="str">
        <f>Besoins!B12</f>
        <v>cerfeuil</v>
      </c>
      <c r="C27" s="11">
        <f>Besoins!E12</f>
        <v>0.015</v>
      </c>
      <c r="D27" t="str">
        <f>Besoins!F12</f>
        <v>kg</v>
      </c>
    </row>
    <row r="28">
      <c r="A28" t="s" s="17">
        <v>111</v>
      </c>
      <c r="B28" t="str" s="14">
        <f>"[INCORPORER] "&amp;Procedure!D9</f>
        <v>[INCORPORER] Réaliser le sabayon — Ajouter les jaunes à la réduction refroidie (il est prudent d'ajouter un peu d'eau froide). Placer la sauteuse sur un feu très doux. Fouetter énergiquement sans arrêter, en formant des huit, jusqu'à ce que le sabayon augmente de volume et prenne une consistance mousseuse et légèrement onctueuse. Retirer la sauteuse du feu dès que la température du sabayon est proche de 55°C.</v>
      </c>
      <c r="C28"/>
      <c r="D28"/>
    </row>
    <row r="29">
      <c r="A29"/>
      <c r="B29" t="str">
        <f>Besoins!B15</f>
        <v>œufs jaunes liquides pasteurisés</v>
      </c>
      <c r="C29" s="11">
        <f>Besoins!E15</f>
        <v>0.24</v>
      </c>
      <c r="D29" t="str">
        <f>Besoins!F15</f>
        <v>kg</v>
      </c>
    </row>
    <row r="30">
      <c r="A30"/>
      <c r="B30" t="str" s="18">
        <f>"ℹ "&amp;Procedure!E9</f>
        <v>ℹ</v>
      </c>
      <c r="C30"/>
      <c r="D30"/>
    </row>
    <row r="31">
      <c r="A31" t="s" s="17">
        <v>112</v>
      </c>
      <c r="B31" t="str" s="14">
        <f>"[MONTER] "&amp;Procedure!D10</f>
        <v>[MONTER] Monter la sauce béarnaise — Incorporer progressivement le beurre clarifié et décanté en tournant la sauce à l'aide d'un petit fouet. Ajouter le sel fin. Si au cours de l'émulsion la consistance de la sauce épaissit trop, ajouter un peu d'eau tiède.</v>
      </c>
      <c r="C31"/>
      <c r="D31"/>
    </row>
    <row r="32">
      <c r="A32"/>
      <c r="B32" t="str">
        <f>Besoins!B11</f>
        <v>Beurre AOC Charentes-Poitou</v>
      </c>
      <c r="C32" s="11">
        <f>Besoins!E11</f>
        <v>1</v>
      </c>
      <c r="D32" t="str">
        <f>Besoins!F11</f>
        <v>kg</v>
      </c>
    </row>
    <row r="33">
      <c r="A33" t="s" s="17">
        <v>113</v>
      </c>
      <c r="B33" t="str" s="14">
        <f>"[VÉRIFIER] "&amp;Procedure!D11</f>
        <v>[VÉRIFIER] Vérifier l'assaisonnement.</v>
      </c>
      <c r="C33"/>
      <c r="D33"/>
    </row>
    <row r="34">
      <c r="A34" t="s" s="17">
        <v>114</v>
      </c>
      <c r="B34" t="str" s="14">
        <f>"[PASSER] "&amp;Procedure!D12</f>
        <v>[PASSER] Passer la sauce béarnaise au chinois étamine en foulant dans un petit bain-marie à sauce.</v>
      </c>
      <c r="C34"/>
      <c r="D34"/>
    </row>
    <row r="35">
      <c r="A35" t="s" s="17">
        <v>115</v>
      </c>
      <c r="B35" t="str" s="14">
        <f>"[INCORPORER] "&amp;Procedure!D13</f>
        <v>[INCORPORER] Ajouter le reste de l'estragon et du cerfeuil fraîchement hachés. Corner les bords du bain-marie. Réserver à couvert dans un endroit tiède.</v>
      </c>
      <c r="C35"/>
      <c r="D35"/>
    </row>
    <row r="36">
      <c r="A36"/>
      <c r="B36" t="str">
        <f>Besoins!B14</f>
        <v>estragon</v>
      </c>
      <c r="C36" s="11">
        <f>Besoins!E14</f>
        <v>0.03</v>
      </c>
      <c r="D36" t="str">
        <f>Besoins!F14</f>
        <v>kg</v>
      </c>
    </row>
    <row r="37">
      <c r="A37"/>
      <c r="B37" t="str">
        <f>Besoins!B12</f>
        <v>cerfeuil</v>
      </c>
      <c r="C37" s="11">
        <f>Besoins!E12</f>
        <v>0.015</v>
      </c>
      <c r="D37" t="str">
        <f>Besoins!F12</f>
        <v>kg</v>
      </c>
    </row>
    <row r="38">
      <c r="A38"/>
      <c r="B38" t="str" s="18">
        <f>"ℹ "&amp;Procedure!E13</f>
        <v>ℹ</v>
      </c>
      <c r="C38"/>
      <c r="D38"/>
    </row>
    <row r="39">
      <c r="A39"/>
      <c r="B39"/>
      <c r="C39"/>
      <c r="D39"/>
    </row>
    <row r="40">
      <c r="A40" t="s" s="19">
        <v>22</v>
      </c>
      <c r="B40"/>
      <c r="C40"/>
      <c r="D40"/>
    </row>
  </sheetData>
  <sheetProtection sheet="1"/>
  <mergeCells count="20">
    <mergeCell ref="A1:D1"/>
    <mergeCell ref="A2:D2"/>
    <mergeCell ref="A4:D4"/>
    <mergeCell ref="B5:D5"/>
    <mergeCell ref="B8:D8"/>
    <mergeCell ref="B9:D9"/>
    <mergeCell ref="A12:D12"/>
    <mergeCell ref="B13:D13"/>
    <mergeCell ref="B14:D14"/>
    <mergeCell ref="B15:D15"/>
    <mergeCell ref="B17:D17"/>
    <mergeCell ref="B21:D21"/>
    <mergeCell ref="B28:D28"/>
    <mergeCell ref="B30:D30"/>
    <mergeCell ref="B31:D31"/>
    <mergeCell ref="B33:D33"/>
    <mergeCell ref="B34:D34"/>
    <mergeCell ref="B35:D35"/>
    <mergeCell ref="B38:D38"/>
    <mergeCell ref="A40:D4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2026-08-01T00:49:06Z</dcterms:created>
  <dc:title>Sauce Choron</dc:title>
  <dc:subject/>
  <dc:creator>CUIS.web</dc:creator>
  <cp:lastModifiedBy/>
  <cp:keywords/>
  <dc:description>Export automatique — moteur récursif d'origine : Bernard Vandendaele</dc:description>
  <cp:category/>
  <dc:language>en-US</dc:language>
  <dcterms:modified xsi:type="dcterms:W3CDTF">2026-08-01T00:49:06Z</dcterms:modified>
  <cp:revision>1</cp:revision>
</cp:coreProperties>
</file>