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<sst xmlns="http://schemas.openxmlformats.org/spreadsheetml/2006/main" count="93" uniqueCount="93">
  <si>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</si>
  <si>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</si>
  <si>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HOLLANDAISE</t>
  </si>
  <si>
    <t>Code</t>
  </si>
  <si>
    <t>GRO_CDR_B308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</si>
  <si>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</si>
  <si>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</si>
  <si>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</si>
  <si>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</si>
  <si>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</si>
  <si>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</si>
  <si>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</si>
  <si>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</si>
  <si>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</si>
  <si>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</si>
  <si>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</si>
  <si>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</si>
  <si>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</si>
  <si>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</si>
  <si>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</si>
  <si>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</si>
  <si>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</si>
  <si>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</si>
  <si>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</si>
  <si>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</si>
  <si>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</si>
  <si>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</si>
  <si>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</si>
  <si>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</si>
  <si>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</si>
  <si>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</si>
  <si>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</si>
  <si>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</si>
  <si>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</si>
  <si>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</si>
  <si>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</si>
  <si>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</si>
  <si>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</si>
  <si>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</si>
  <si>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</si>
  <si>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</si>
  <si>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</si>
  <si>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</si>
  <si>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</si>
  <si>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</si>
  <si>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</si>
  <si>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</si>
  <si>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</si>
  <si>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</si>
  <si>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</si>
  <si>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</si>
  <si>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</si>
  <si>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</si>
  <si>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1,25 kg)</t>
  </si>
  <si>
    <t>recette</t>
  </si>
  <si>
    <t>Sauces émulsionnées chaudes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</si>
  <si>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</si>
  <si>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</si>
  <si>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</si>
  <si>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</si>
  <si>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</si>
  <si>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Eau (robinet - moy. France 2026)</t>
  </si>
  <si>
    <t xml:space="preserve">    ↳ Beurre AOC Charentes-Poitou</t>
  </si>
  <si>
    <t xml:space="preserve">    ↳ CITRON Espagne cat.I 4(58-67mm)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</si>
  <si>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</si>
  <si>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</si>
  <si>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</si>
  <si>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</si>
  <si>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</si>
  <si>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</si>
  <si>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</si>
  <si>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</si>
  <si>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</si>
  <si>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</si>
  <si>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</si>
  <si>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</si>
  <si>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</si>
  <si>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</si>
  <si>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</si>
  <si>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</si>
  <si>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</si>
  <si>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</si>
  <si>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</si>
  <si>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HOLLANDAISE</t>
  </si>
  <si>
    <t>SAUCE HOLLANDAISE  GRO_CDR_B308</t>
  </si>
  <si>
    <t>1.</t>
  </si>
  <si>
    <t>2.</t>
  </si>
  <si>
    <t>3.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</si>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</sst>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14.44023</v>
      </c>
    </row>
    <row r="12">
      <c r="A12" t="s" s="3">
        <v>17</v>
      </c>
      <c r="B12" s="4">
        <v>11.552184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14.44023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25</v>
      </c>
      <c r="G10" s="4">
        <f>E10*1.8</f>
        <v>0.27</v>
      </c>
    </row>
    <row r="11">
      <c r="A11" t="s" s="12">
        <v>45</v>
      </c>
      <c r="B11" t="s">
        <v>46</v>
      </c>
      <c r="C11" t="s">
        <v>47</v>
      </c>
      <c r="D11" s="9">
        <v>8</v>
      </c>
      <c r="E11" s="11">
        <f>D11*$B$2</f>
        <v>8</v>
      </c>
      <c r="F11" t="s">
        <v>48</v>
      </c>
      <c r="G11" s="4">
        <f>E11*0.27</f>
        <v>2.16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1.25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16</v>
      </c>
      <c r="E3" t="s">
        <v>48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0.304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8</v>
      </c>
      <c r="E5" t="s">
        <v>48</v>
      </c>
      <c r="F5" t="s">
        <v>47</v>
      </c>
    </row>
    <row r="6">
      <c r="A6">
        <v>1</v>
      </c>
      <c r="B6" t="s">
        <v>61</v>
      </c>
      <c r="C6" t="s">
        <v>60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62</v>
      </c>
      <c r="C7" t="s">
        <v>60</v>
      </c>
      <c r="D7" s="11">
        <v>1</v>
      </c>
      <c r="E7" t="s">
        <v>25</v>
      </c>
      <c r="F7" t="s">
        <v>41</v>
      </c>
    </row>
    <row r="8">
      <c r="A8">
        <v>1</v>
      </c>
      <c r="B8" t="s">
        <v>63</v>
      </c>
      <c r="C8" t="s">
        <v>60</v>
      </c>
      <c r="D8" s="11">
        <v>0.15</v>
      </c>
      <c r="E8" t="s">
        <v>25</v>
      </c>
      <c r="F8" t="s">
        <v>44</v>
      </c>
    </row>
    <row r="9">
      <c r="A9">
        <v>1</v>
      </c>
      <c r="B9" t="s">
        <v>64</v>
      </c>
      <c r="C9" t="s">
        <v>60</v>
      </c>
      <c r="D9" s="11">
        <v>0.001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5" t="s" s="14">
        <v>77</v>
      </c>
      <c r="F5"/>
    </row>
    <row r="6">
      <c r="A6" t="s">
        <v>2</v>
      </c>
      <c r="B6">
        <v>5</v>
      </c>
      <c r="C6" t="s">
        <v>78</v>
      </c>
      <c r="D6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"GRO_CDR_B308 · CUI.SAU.EMULSIONNEES · référence : "&amp;Besoins!B3&amp;" "&amp;Besoins!C3&amp;" · multiplicateur réglable sur la feuille ""Besoins"""</f>
        <v>GRO_CDR_B308 · CUI.SAU.EMULSIONNEES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86</v>
      </c>
      <c r="B7" t="str" s="14">
        <f>"[CLARIFIER] "&amp;Procedure!D3</f>
        <v>[CLARIFIER] Clarifier le beurre — Le couper en morceaux et le laisser fondre doucement au bain-marie, sans le remuer, jusqu'à ce que le petit-lait se sépare ; retirer l'écume et ne garder que le beurre limpide.</v>
      </c>
      <c r="C7"/>
      <c r="D7"/>
    </row>
    <row r="8">
      <c r="A8"/>
      <c r="B8" t="str">
        <f>Besoins!B9</f>
        <v>Beurre AOC Charentes-Poitou</v>
      </c>
      <c r="C8" s="11">
        <f>Besoins!E9</f>
        <v>1</v>
      </c>
      <c r="D8" t="str">
        <f>Besoins!F9</f>
        <v>kg</v>
      </c>
    </row>
    <row r="9">
      <c r="A9" t="s" s="17">
        <v>87</v>
      </c>
      <c r="B9" t="str" s="14">
        <f>"[CLARIFIER] "&amp;Procedure!D4</f>
        <v>[CLARIFIER] Séparer les œufs et mettre les jaunes dans une petite sauteuse avec l'eau froide.</v>
      </c>
      <c r="C9"/>
      <c r="D9"/>
    </row>
    <row r="10">
      <c r="A10"/>
      <c r="B10" t="s">
        <v>88</v>
      </c>
      <c r="C10" s="11">
        <f>'Besoins'!$B$2*16</f>
        <v>16</v>
      </c>
      <c r="D10" t="s">
        <v>48</v>
      </c>
    </row>
    <row r="11">
      <c r="A11"/>
      <c r="B11" t="str">
        <f>Besoins!B7</f>
        <v>Eau (robinet - moy. France 2026)</v>
      </c>
      <c r="C11" s="11">
        <f>Besoins!E7</f>
        <v>0.1</v>
      </c>
      <c r="D11" t="str">
        <f>Besoins!F7</f>
        <v>lt</v>
      </c>
    </row>
    <row r="12">
      <c r="A12" t="s" s="17">
        <v>89</v>
      </c>
      <c r="B12" t="str" s="14">
        <f>"[PLACER] "&amp;Procedure!D5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90</v>
      </c>
      <c r="B14" t="str" s="14">
        <f>"[MONTER] "&amp;Procedure!D6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14"/>
      <c r="D14"/>
    </row>
    <row r="15">
      <c r="A15"/>
      <c r="B15" t="str">
        <f>Besoins!B10</f>
        <v>CITRON Espagne cat.I 4(58-67mm)</v>
      </c>
      <c r="C15" s="11">
        <f>Besoins!E10</f>
        <v>0.15</v>
      </c>
      <c r="D15" t="str">
        <f>Besoins!F10</f>
        <v>kg</v>
      </c>
    </row>
    <row r="16">
      <c r="A16" t="s" s="17">
        <v>91</v>
      </c>
      <c r="B16" t="str" s="14">
        <f>"[VÉRIFIER] "&amp;Procedure!D7</f>
        <v>[VÉRIFIER] Goûter et rectifier avec une pointe de Cayenne ou quelques gouttes de citron.</v>
      </c>
      <c r="C16"/>
      <c r="D16"/>
    </row>
    <row r="17">
      <c r="A17"/>
      <c r="B17" t="str">
        <f>Besoins!B8</f>
        <v>Piment de Cayenne</v>
      </c>
      <c r="C17" s="11">
        <f>Besoins!E8</f>
        <v>0.001</v>
      </c>
      <c r="D17" t="str">
        <f>Besoins!F8</f>
        <v>kg</v>
      </c>
    </row>
    <row r="18">
      <c r="A18" t="s" s="17">
        <v>92</v>
      </c>
      <c r="B18" t="str" s="14">
        <f>"[PASSER] "&amp;Procedure!D8</f>
        <v>[PASSER] Passer au chinois étamine en foulant, corner les bords et couvrir ; garder entre 40 et 50 °C, dans un endroit tiède et jamais au bain-marie.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2:D12"/>
    <mergeCell ref="B13:D13"/>
    <mergeCell ref="B14:D14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