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<sst xmlns="http://schemas.openxmlformats.org/spreadsheetml/2006/main" count="73" uniqueCount="73">
  <si>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</si>
  <si>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</si>
  <si>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</si>
  <si>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</si>
  <si>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</si>
  <si>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</si>
  <si>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</si>
  <si>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</si>
  <si>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</si>
  <si>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</si>
  <si>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</si>
  <si>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</si>
  <si>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</si>
  <si>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</si>
  <si>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</si>
  <si>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</si>
  <si>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</si>
  <si>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</si>
  <si>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</si>
  <si>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</si>
  <si>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</si>
  <si>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</si>
  <si>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00SAU_MP009</t>
  </si>
  <si>
    <t>Gelée alimentaire (feuilles)</t>
  </si>
  <si>
    <t>Épicerie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</si>
  <si>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</si>
  <si>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</si>
  <si>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</si>
  <si>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</si>
  <si>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</si>
  <si>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</si>
  <si>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</si>
  <si>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</si>
  <si>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</si>
  <si>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</si>
  <si>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</si>
  <si>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</si>
  <si>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</si>
  <si>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Mayonnaise Collée</t>
  </si>
  <si>
    <t>RÉALISER</t>
  </si>
  <si>
    <t>Réaliser la Sauce Mayonnaise.</t>
  </si>
  <si>
    <t>ÉTUVER</t>
  </si>
  <si>
    <t>Faire fondre la gelée alimentaire et la laisser légèrement tiédir. L'ajouter à la mayonnaise lorsqu'elle commence à figer — mélanger rapidement.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</si>
  <si>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</si>
  <si>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</si>
  <si>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</si>
  <si>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</si>
  <si>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</si>
  <si>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</si>
  <si>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</si>
  <si>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</si>
  <si>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</si>
  <si>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</si>
  <si>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</si>
  <si>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</si>
  <si>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</si>
  <si>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</si>
  <si>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</si>
  <si>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</si>
  <si>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</si>
  <si>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</si>
  <si>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</si>
  <si>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</si>
  <si>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Gelée alimentaire (feuilles)</t>
  </si>
  <si>
    <t>Fiche technique — Mayonnaise Collée</t>
  </si>
  <si>
    <t>Mayonnaise Collée  00SAU_REC028</t>
  </si>
  <si>
    <t>1.</t>
  </si>
  <si>
    <t xml:space="preserve">    Sauce Mayonnaise</t>
  </si>
  <si>
    <t>2.</t>
  </si>
  <si>
    <t>↳ Sauce Mayonnaise  00SAU_REC021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</si>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</sst>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0.03</v>
      </c>
      <c r="E8" s="6">
        <f>D8*$B$2</f>
        <v>0.03</v>
      </c>
      <c r="F8" t="s">
        <v>15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0.001</v>
      </c>
      <c r="E9" s="6">
        <f>D9*$B$2</f>
        <v>0.001</v>
      </c>
      <c r="F9" t="s">
        <v>21</v>
      </c>
      <c r="G9" s="9">
        <f>E9*9.8</f>
        <v>0.0098</v>
      </c>
    </row>
    <row r="10">
      <c r="A10" t="s">
        <v>22</v>
      </c>
      <c r="B10" t="s">
        <v>23</v>
      </c>
      <c r="C10" t="s">
        <v>24</v>
      </c>
      <c r="D10" s="4">
        <v>0.016</v>
      </c>
      <c r="E10" s="6">
        <f>D10*$B$2</f>
        <v>0.016</v>
      </c>
      <c r="F10" t="s">
        <v>21</v>
      </c>
      <c r="G10" s="9">
        <f>E10*45</f>
        <v>0.72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E11*1.05</f>
        <v>1.05</v>
      </c>
    </row>
    <row r="12">
      <c r="A12" t="s" s="8">
        <v>28</v>
      </c>
      <c r="B12" t="s">
        <v>29</v>
      </c>
      <c r="C12" t="s">
        <v>30</v>
      </c>
      <c r="D12" s="4">
        <v>0.09</v>
      </c>
      <c r="E12" s="6">
        <f>D12*$B$2</f>
        <v>0.09</v>
      </c>
      <c r="F12" t="s">
        <v>15</v>
      </c>
      <c r="G12" s="9">
        <f>E12*0</f>
        <v>0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43</v>
      </c>
      <c r="B4">
        <v>1</v>
      </c>
      <c r="C4" t="s">
        <v>44</v>
      </c>
      <c r="D4" t="s" s="12">
        <v>45</v>
      </c>
      <c r="E4" t="s" s="12">
        <v>46</v>
      </c>
      <c r="F4"/>
    </row>
    <row r="5">
      <c r="A5" t="s">
        <v>43</v>
      </c>
      <c r="B5">
        <v>2</v>
      </c>
      <c r="C5" t="s">
        <v>47</v>
      </c>
      <c r="D5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2"/>
      <c r="F5"/>
    </row>
    <row r="6">
      <c r="A6" t="s">
        <v>43</v>
      </c>
      <c r="B6">
        <v>3</v>
      </c>
      <c r="C6" t="s">
        <v>48</v>
      </c>
      <c r="D6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2"/>
      <c r="F6"/>
    </row>
    <row r="7">
      <c r="A7" t="s">
        <v>43</v>
      </c>
      <c r="B7">
        <v>4</v>
      </c>
      <c r="C7" t="s">
        <v>49</v>
      </c>
      <c r="D7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2">
        <v>50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38</v>
      </c>
      <c r="C2" t="s">
        <v>55</v>
      </c>
      <c r="D2" s="6">
        <f>'Besoins'!$B$2*1</f>
        <v>1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</f>
        <v>1</v>
      </c>
      <c r="E3" t="s">
        <v>3</v>
      </c>
    </row>
    <row r="4">
      <c r="A4">
        <v>2</v>
      </c>
      <c r="B4" t="s">
        <v>57</v>
      </c>
      <c r="C4" t="s">
        <v>58</v>
      </c>
      <c r="D4" s="6">
        <f>'Besoins'!$B$2*1</f>
        <v>1</v>
      </c>
      <c r="E4" t="s">
        <v>3</v>
      </c>
    </row>
    <row r="5">
      <c r="A5">
        <v>2</v>
      </c>
      <c r="B5" t="s">
        <v>59</v>
      </c>
      <c r="C5" t="s">
        <v>58</v>
      </c>
      <c r="D5" s="6">
        <f>'Besoins'!$B$2*0.09</f>
        <v>0.09</v>
      </c>
      <c r="E5" t="s">
        <v>21</v>
      </c>
    </row>
    <row r="6">
      <c r="A6">
        <v>2</v>
      </c>
      <c r="B6" t="s">
        <v>60</v>
      </c>
      <c r="C6" t="s">
        <v>58</v>
      </c>
      <c r="D6" s="6">
        <f>'Besoins'!$B$2*0.05</f>
        <v>0.05</v>
      </c>
      <c r="E6" t="s">
        <v>21</v>
      </c>
    </row>
    <row r="7">
      <c r="A7">
        <v>2</v>
      </c>
      <c r="B7" t="s">
        <v>61</v>
      </c>
      <c r="C7" t="s">
        <v>58</v>
      </c>
      <c r="D7" s="6">
        <f>'Besoins'!$B$2*0.03</f>
        <v>0.03</v>
      </c>
      <c r="E7" t="s">
        <v>3</v>
      </c>
    </row>
    <row r="8">
      <c r="A8">
        <v>2</v>
      </c>
      <c r="B8" t="s">
        <v>62</v>
      </c>
      <c r="C8" t="s">
        <v>58</v>
      </c>
      <c r="D8" s="6">
        <f>'Besoins'!$B$2*0.001</f>
        <v>0.001</v>
      </c>
      <c r="E8" t="s">
        <v>21</v>
      </c>
    </row>
    <row r="9">
      <c r="A9">
        <v>1</v>
      </c>
      <c r="B9" t="s">
        <v>63</v>
      </c>
      <c r="C9" t="s">
        <v>58</v>
      </c>
      <c r="D9" s="6">
        <f>'Besoins'!$B$2*0.016</f>
        <v>0.016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64</v>
      </c>
      <c r="B1"/>
      <c r="C1"/>
      <c r="D1"/>
    </row>
    <row r="2">
      <c r="A2" t="str" s="13">
        <f>"00SAU_REC028 · CUI.SAU.FROIDES · référence : "&amp;Besoins!B3&amp;" "&amp;Besoins!C3&amp;" · multiplicateur réglable sur la feuille ""Besoins"""</f>
        <v>00SAU_REC028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"[RÉALISER] "&amp;Procedure!D2</f>
        <v>[RÉALISER] Réaliser la Sauce Mayonnaise.</v>
      </c>
      <c r="C5"/>
      <c r="D5"/>
    </row>
    <row r="6">
      <c r="A6"/>
      <c r="B6" t="s">
        <v>67</v>
      </c>
      <c r="C6" s="6">
        <f>'Besoins'!$B$2*1</f>
        <v>1</v>
      </c>
      <c r="D6" t="s">
        <v>3</v>
      </c>
    </row>
    <row r="7">
      <c r="A7"/>
      <c r="B7" t="str">
        <f>Besoins!B10</f>
        <v>Gelée alimentaire (feuilles)</v>
      </c>
      <c r="C7" s="6">
        <f>Besoins!E10</f>
        <v>0.016</v>
      </c>
      <c r="D7" t="str">
        <f>Besoins!F10</f>
        <v>kg</v>
      </c>
    </row>
    <row r="8">
      <c r="A8" t="s" s="15">
        <v>68</v>
      </c>
      <c r="B8" t="str" s="12">
        <f>"[ÉTUVER] "&amp;Procedure!D3</f>
        <v>[ÉTUVER] Faire fondre la gelée alimentaire et la laisser légèrement tiédir. L'ajouter à la mayonnaise lorsqu'elle commence à figer — mélanger rapidement.</v>
      </c>
      <c r="C8"/>
      <c r="D8"/>
    </row>
    <row r="9">
      <c r="A9"/>
      <c r="B9"/>
      <c r="C9"/>
      <c r="D9"/>
    </row>
    <row r="10">
      <c r="A10" t="s" s="14">
        <v>69</v>
      </c>
      <c r="B10"/>
      <c r="C10"/>
      <c r="D10"/>
    </row>
    <row r="11">
      <c r="A11" t="s" s="15">
        <v>66</v>
      </c>
      <c r="B11" t="str" s="12">
        <f>"[METTRE EN PLACE] "&amp;Procedure!D4</f>
        <v>[METTRE EN PLACE] Mettre en place — Peser, mesurer et contrôler les denrées. Les sortir à température ambiante de la cuisine.</v>
      </c>
      <c r="C11"/>
      <c r="D11"/>
    </row>
    <row r="12">
      <c r="A12"/>
      <c r="B12" t="str" s="16">
        <f>"ℹ "&amp;Procedure!E4</f>
        <v>ℹ</v>
      </c>
      <c r="C12"/>
      <c r="D12"/>
    </row>
    <row r="13">
      <c r="A13" t="s" s="15">
        <v>68</v>
      </c>
      <c r="B13" t="str" s="12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3"/>
      <c r="D13"/>
    </row>
    <row r="14">
      <c r="A14"/>
      <c r="B14" t="str">
        <f>Besoins!B12</f>
        <v>œufs jaunes liquides pasteurisés</v>
      </c>
      <c r="C14" s="6">
        <f>Besoins!E12</f>
        <v>0.09</v>
      </c>
      <c r="D14" t="str">
        <f>Besoins!F12</f>
        <v>kg</v>
      </c>
    </row>
    <row r="15">
      <c r="A15"/>
      <c r="B15" t="str">
        <f>Besoins!B7</f>
        <v>moutarde</v>
      </c>
      <c r="C15" s="6">
        <f>Besoins!E7</f>
        <v>0.05</v>
      </c>
      <c r="D15" t="str">
        <f>Besoins!F7</f>
        <v>kg</v>
      </c>
    </row>
    <row r="16">
      <c r="A16"/>
      <c r="B16" t="str">
        <f>Besoins!B8</f>
        <v>vinaigre alcool blanc</v>
      </c>
      <c r="C16" s="6">
        <f>Besoins!E8</f>
        <v>0.03</v>
      </c>
      <c r="D16" t="str">
        <f>Besoins!F8</f>
        <v>lt</v>
      </c>
    </row>
    <row r="17">
      <c r="A17"/>
      <c r="B17" t="str">
        <f>Besoins!B9</f>
        <v>Piment de Cayenne</v>
      </c>
      <c r="C17" s="6">
        <f>Besoins!E9</f>
        <v>0.001</v>
      </c>
      <c r="D17" t="str">
        <f>Besoins!F9</f>
        <v>kg</v>
      </c>
    </row>
    <row r="18">
      <c r="A18" t="s" s="15">
        <v>70</v>
      </c>
      <c r="B18" t="str" s="12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8"/>
      <c r="D18"/>
    </row>
    <row r="19">
      <c r="A19"/>
      <c r="B19" t="str">
        <f>Besoins!B11</f>
        <v>Huile de tournesol raffinée vrac</v>
      </c>
      <c r="C19" s="6">
        <f>Besoins!E11</f>
        <v>1</v>
      </c>
      <c r="D19" t="str">
        <f>Besoins!F11</f>
        <v>lt</v>
      </c>
    </row>
    <row r="20">
      <c r="A20" t="s" s="15">
        <v>71</v>
      </c>
      <c r="B20" t="str" s="12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0"/>
      <c r="D20"/>
    </row>
    <row r="21">
      <c r="A21"/>
      <c r="B21" t="str" s="16">
        <f>"ℹ "&amp;Procedure!E7</f>
        <v>ℹ</v>
      </c>
      <c r="C21"/>
      <c r="D21"/>
    </row>
    <row r="22">
      <c r="A22"/>
      <c r="B22"/>
      <c r="C22"/>
      <c r="D22"/>
    </row>
    <row r="23">
      <c r="A23" t="s" s="17">
        <v>72</v>
      </c>
      <c r="B23"/>
      <c r="C23"/>
      <c r="D23"/>
    </row>
  </sheetData>
  <sheetProtection sheet="1"/>
  <mergeCells count="13">
    <mergeCell ref="A1:D1"/>
    <mergeCell ref="A2:D2"/>
    <mergeCell ref="A4:D4"/>
    <mergeCell ref="B5:D5"/>
    <mergeCell ref="B8:D8"/>
    <mergeCell ref="A10:D10"/>
    <mergeCell ref="B11:D11"/>
    <mergeCell ref="B12:D12"/>
    <mergeCell ref="B13:D13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2026-09-15T14:14:22Z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2026-09-15T14:14:22Z</dcterms:modified>
  <cp:revision>1</cp:revision>
</cp:coreProperties>
</file>