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<sst xmlns="http://schemas.openxmlformats.org/spreadsheetml/2006/main" count="73" uniqueCount="73">
  <si>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</si>
  <si>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</si>
  <si>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</si>
  <si>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</si>
  <si>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</si>
  <si>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</si>
  <si>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</si>
  <si>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</si>
  <si>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</si>
  <si>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</si>
  <si>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</si>
  <si>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</si>
  <si>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</si>
  <si>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</si>
  <si>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</si>
  <si>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</si>
  <si>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</si>
  <si>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</si>
  <si>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</si>
  <si>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</si>
  <si>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</si>
  <si>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</si>
  <si>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</si>
  <si>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</si>
  <si>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</si>
  <si>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</si>
  <si>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</si>
  <si>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</si>
  <si>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</si>
  <si>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</si>
  <si>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</si>
  <si>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</si>
  <si>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</si>
  <si>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</si>
  <si>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</si>
  <si>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</si>
  <si>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</si>
  <si>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</si>
  <si>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Mayonnaise Collée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</si>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</sst>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0.03</v>
      </c>
      <c r="E8" s="6">
        <f>D8*$B$2</f>
        <v>0.03</v>
      </c>
      <c r="F8" t="s">
        <v>15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0.016</v>
      </c>
      <c r="E10" s="6">
        <f>D10*$B$2</f>
        <v>0.016</v>
      </c>
      <c r="F10" t="s">
        <v>21</v>
      </c>
      <c r="G10" s="9">
        <f>E10*45</f>
        <v>0.72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 s="8">
        <v>28</v>
      </c>
      <c r="B12" t="s">
        <v>29</v>
      </c>
      <c r="C12" t="s">
        <v>30</v>
      </c>
      <c r="D12" s="4">
        <v>0.09</v>
      </c>
      <c r="E12" s="6">
        <f>D12*$B$2</f>
        <v>0.09</v>
      </c>
      <c r="F12" t="s">
        <v>15</v>
      </c>
      <c r="G12" s="9">
        <f>E12*0</f>
        <v>0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43</v>
      </c>
      <c r="B4">
        <v>1</v>
      </c>
      <c r="C4" t="s">
        <v>44</v>
      </c>
      <c r="D4" t="s" s="12">
        <v>45</v>
      </c>
      <c r="E4" t="s" s="12">
        <v>46</v>
      </c>
      <c r="F4"/>
    </row>
    <row r="5">
      <c r="A5" t="s">
        <v>43</v>
      </c>
      <c r="B5">
        <v>2</v>
      </c>
      <c r="C5" t="s">
        <v>47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43</v>
      </c>
      <c r="B6">
        <v>3</v>
      </c>
      <c r="C6" t="s">
        <v>48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43</v>
      </c>
      <c r="B7">
        <v>4</v>
      </c>
      <c r="C7" t="s">
        <v>49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50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'Besoins'!$B$2*1</f>
        <v>1</v>
      </c>
      <c r="E4" t="s">
        <v>3</v>
      </c>
    </row>
    <row r="5">
      <c r="A5">
        <v>2</v>
      </c>
      <c r="B5" t="s">
        <v>59</v>
      </c>
      <c r="C5" t="s">
        <v>58</v>
      </c>
      <c r="D5" s="6">
        <f>'Besoins'!$B$2*0.09</f>
        <v>0.09</v>
      </c>
      <c r="E5" t="s">
        <v>21</v>
      </c>
    </row>
    <row r="6">
      <c r="A6">
        <v>2</v>
      </c>
      <c r="B6" t="s">
        <v>60</v>
      </c>
      <c r="C6" t="s">
        <v>58</v>
      </c>
      <c r="D6" s="6">
        <f>'Besoins'!$B$2*0.05</f>
        <v>0.05</v>
      </c>
      <c r="E6" t="s">
        <v>21</v>
      </c>
    </row>
    <row r="7">
      <c r="A7">
        <v>2</v>
      </c>
      <c r="B7" t="s">
        <v>61</v>
      </c>
      <c r="C7" t="s">
        <v>58</v>
      </c>
      <c r="D7" s="6">
        <f>'Besoins'!$B$2*0.03</f>
        <v>0.03</v>
      </c>
      <c r="E7" t="s">
        <v>3</v>
      </c>
    </row>
    <row r="8">
      <c r="A8">
        <v>2</v>
      </c>
      <c r="B8" t="s">
        <v>62</v>
      </c>
      <c r="C8" t="s">
        <v>58</v>
      </c>
      <c r="D8" s="6">
        <f>'Besoins'!$B$2*0.001</f>
        <v>0.001</v>
      </c>
      <c r="E8" t="s">
        <v>21</v>
      </c>
    </row>
    <row r="9">
      <c r="A9">
        <v>1</v>
      </c>
      <c r="B9" t="s">
        <v>63</v>
      </c>
      <c r="C9" t="s">
        <v>58</v>
      </c>
      <c r="D9" s="6">
        <f>'Besoins'!$B$2*0.016</f>
        <v>0.016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3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"[RÉALISER] "&amp;Procedure!D2</f>
        <v>[RÉALISER] Réaliser la Sauce Mayonnaise.</v>
      </c>
      <c r="C5"/>
      <c r="D5"/>
    </row>
    <row r="6">
      <c r="A6"/>
      <c r="B6" t="s">
        <v>67</v>
      </c>
      <c r="C6" s="6">
        <f>'Besoins'!$B$2*1</f>
        <v>1</v>
      </c>
      <c r="D6" t="s">
        <v>3</v>
      </c>
    </row>
    <row r="7">
      <c r="A7"/>
      <c r="B7" t="str">
        <f>Besoins!B10</f>
        <v>Gelée alimentaire (feuilles)</v>
      </c>
      <c r="C7" s="6">
        <f>Besoins!E10</f>
        <v>0.016</v>
      </c>
      <c r="D7" t="str">
        <f>Besoins!F10</f>
        <v>kg</v>
      </c>
    </row>
    <row r="8">
      <c r="A8" t="s" s="15">
        <v>68</v>
      </c>
      <c r="B8" t="str" s="12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 t="s" s="15">
        <v>66</v>
      </c>
      <c r="B11" t="str" s="12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6">
        <f>"ℹ "&amp;Procedure!E4</f>
        <v>ℹ</v>
      </c>
      <c r="C12"/>
      <c r="D12"/>
    </row>
    <row r="13">
      <c r="A13" t="s" s="15">
        <v>68</v>
      </c>
      <c r="B13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6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6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6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6">
        <f>Besoins!E9</f>
        <v>0.001</v>
      </c>
      <c r="D17" t="str">
        <f>Besoins!F9</f>
        <v>kg</v>
      </c>
    </row>
    <row r="18">
      <c r="A18" t="s" s="15">
        <v>70</v>
      </c>
      <c r="B18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6">
        <f>Besoins!E11</f>
        <v>1</v>
      </c>
      <c r="D19" t="str">
        <f>Besoins!F11</f>
        <v>lt</v>
      </c>
    </row>
    <row r="20">
      <c r="A20" t="s" s="15">
        <v>71</v>
      </c>
      <c r="B20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6">
        <f>"ℹ "&amp;Procedure!E7</f>
        <v>ℹ</v>
      </c>
      <c r="C21"/>
      <c r="D21"/>
    </row>
    <row r="22">
      <c r="A22"/>
      <c r="B22"/>
      <c r="C22"/>
      <c r="D22"/>
    </row>
    <row r="23">
      <c r="A23" t="s" s="17">
        <v>72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