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<sst xmlns="http://schemas.openxmlformats.org/spreadsheetml/2006/main" count="81" uniqueCount="81">
  <si>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</si>
  <si>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</si>
  <si>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</si>
  <si>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</si>
  <si>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</si>
  <si>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</si>
  <si>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</si>
  <si>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</si>
  <si>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</si>
  <si>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</si>
  <si>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</si>
  <si>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</si>
  <si>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</si>
  <si>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</si>
  <si>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</si>
  <si>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</si>
  <si>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</si>
  <si>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</si>
  <si>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</si>
  <si>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</si>
  <si>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</si>
  <si>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</si>
  <si>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</si>
  <si>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</si>
  <si>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</si>
  <si>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</si>
  <si>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</si>
  <si>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</si>
  <si>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</si>
  <si>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</si>
  <si>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</si>
  <si>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</si>
  <si>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</si>
  <si>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</si>
  <si>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</si>
  <si>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</si>
  <si>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</si>
  <si>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</si>
  <si>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</si>
  <si>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</si>
  <si>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</si>
  <si>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</si>
  <si>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</si>
  <si>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</si>
  <si>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Tartare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</si>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</sst>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0.08</v>
      </c>
      <c r="E8" s="6">
        <f>D8*$B$2</f>
        <v>0.08</v>
      </c>
      <c r="F8" t="s">
        <v>15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0.05</v>
      </c>
      <c r="E9" s="6">
        <f>D9*$B$2</f>
        <v>0.05</v>
      </c>
      <c r="F9" t="s">
        <v>15</v>
      </c>
      <c r="G9" s="9">
        <f>E9*0</f>
        <v>0</v>
      </c>
    </row>
    <row r="10">
      <c r="A10" t="s" s="8">
        <v>20</v>
      </c>
      <c r="B10" t="s">
        <v>21</v>
      </c>
      <c r="C10" t="s">
        <v>14</v>
      </c>
      <c r="D10" s="4">
        <v>0.03</v>
      </c>
      <c r="E10" s="6">
        <f>D10*$B$2</f>
        <v>0.03</v>
      </c>
      <c r="F10" t="s">
        <v>15</v>
      </c>
      <c r="G10" s="9">
        <f>E10*0</f>
        <v>0</v>
      </c>
    </row>
    <row r="11">
      <c r="A11" t="s">
        <v>22</v>
      </c>
      <c r="B11" t="s">
        <v>23</v>
      </c>
      <c r="C11" t="s">
        <v>24</v>
      </c>
      <c r="D11" s="4">
        <v>0.001</v>
      </c>
      <c r="E11" s="6">
        <f>D11*$B$2</f>
        <v>0.001</v>
      </c>
      <c r="F11" t="s">
        <v>25</v>
      </c>
      <c r="G11" s="9">
        <f>E11*9.8</f>
        <v>0.0098</v>
      </c>
    </row>
    <row r="12">
      <c r="A12" t="s">
        <v>26</v>
      </c>
      <c r="B12" t="s">
        <v>27</v>
      </c>
      <c r="C12" t="s">
        <v>28</v>
      </c>
      <c r="D12" s="4">
        <v>1</v>
      </c>
      <c r="E12" s="6">
        <f>D12*$B$2</f>
        <v>1</v>
      </c>
      <c r="F12" t="s">
        <v>3</v>
      </c>
      <c r="G12" s="9">
        <f>E12*1.05</f>
        <v>1.05</v>
      </c>
    </row>
    <row r="13">
      <c r="A13" t="s" s="8">
        <v>29</v>
      </c>
      <c r="B13" t="s">
        <v>30</v>
      </c>
      <c r="C13" t="s">
        <v>31</v>
      </c>
      <c r="D13" s="4">
        <v>0.02</v>
      </c>
      <c r="E13" s="6">
        <f>D13*$B$2</f>
        <v>0.02</v>
      </c>
      <c r="F13" t="s">
        <v>15</v>
      </c>
      <c r="G13" s="9">
        <f>E13*0</f>
        <v>0</v>
      </c>
    </row>
    <row r="14">
      <c r="A14" t="s" s="8">
        <v>32</v>
      </c>
      <c r="B14" t="s">
        <v>33</v>
      </c>
      <c r="C14" t="s">
        <v>31</v>
      </c>
      <c r="D14" s="4">
        <v>0.02</v>
      </c>
      <c r="E14" s="6">
        <f>D14*$B$2</f>
        <v>0.02</v>
      </c>
      <c r="F14" t="s">
        <v>15</v>
      </c>
      <c r="G14" s="9">
        <f>E14*0</f>
        <v>0</v>
      </c>
    </row>
    <row r="15">
      <c r="A15" t="s" s="8">
        <v>34</v>
      </c>
      <c r="B15" t="s">
        <v>35</v>
      </c>
      <c r="C15" t="s">
        <v>36</v>
      </c>
      <c r="D15" s="4">
        <v>0.09</v>
      </c>
      <c r="E15" s="6">
        <f>D15*$B$2</f>
        <v>0.09</v>
      </c>
      <c r="F15" t="s">
        <v>15</v>
      </c>
      <c r="G15" s="9">
        <f>E15*0</f>
        <v>0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49</v>
      </c>
      <c r="B4">
        <v>1</v>
      </c>
      <c r="C4" t="s">
        <v>50</v>
      </c>
      <c r="D4" t="s" s="12">
        <v>51</v>
      </c>
      <c r="E4" t="s" s="12">
        <v>52</v>
      </c>
      <c r="F4"/>
    </row>
    <row r="5">
      <c r="A5" t="s">
        <v>49</v>
      </c>
      <c r="B5">
        <v>2</v>
      </c>
      <c r="C5" t="s">
        <v>53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49</v>
      </c>
      <c r="B6">
        <v>3</v>
      </c>
      <c r="C6" t="s">
        <v>47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49</v>
      </c>
      <c r="B7">
        <v>4</v>
      </c>
      <c r="C7" t="s">
        <v>54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55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44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'Besoins'!$B$2*1</f>
        <v>1</v>
      </c>
      <c r="E3" t="s">
        <v>3</v>
      </c>
    </row>
    <row r="4">
      <c r="A4">
        <v>2</v>
      </c>
      <c r="B4" t="s">
        <v>62</v>
      </c>
      <c r="C4" t="s">
        <v>63</v>
      </c>
      <c r="D4" s="6">
        <f>'Besoins'!$B$2*1</f>
        <v>1</v>
      </c>
      <c r="E4" t="s">
        <v>3</v>
      </c>
    </row>
    <row r="5">
      <c r="A5">
        <v>2</v>
      </c>
      <c r="B5" t="s">
        <v>64</v>
      </c>
      <c r="C5" t="s">
        <v>63</v>
      </c>
      <c r="D5" s="6">
        <f>'Besoins'!$B$2*0.09</f>
        <v>0.09</v>
      </c>
      <c r="E5" t="s">
        <v>25</v>
      </c>
    </row>
    <row r="6">
      <c r="A6">
        <v>2</v>
      </c>
      <c r="B6" t="s">
        <v>65</v>
      </c>
      <c r="C6" t="s">
        <v>63</v>
      </c>
      <c r="D6" s="6">
        <f>'Besoins'!$B$2*0.05</f>
        <v>0.05</v>
      </c>
      <c r="E6" t="s">
        <v>25</v>
      </c>
    </row>
    <row r="7">
      <c r="A7">
        <v>2</v>
      </c>
      <c r="B7" t="s">
        <v>66</v>
      </c>
      <c r="C7" t="s">
        <v>63</v>
      </c>
      <c r="D7" s="6">
        <f>'Besoins'!$B$2*0.03</f>
        <v>0.03</v>
      </c>
      <c r="E7" t="s">
        <v>3</v>
      </c>
    </row>
    <row r="8">
      <c r="A8">
        <v>2</v>
      </c>
      <c r="B8" t="s">
        <v>67</v>
      </c>
      <c r="C8" t="s">
        <v>63</v>
      </c>
      <c r="D8" s="6">
        <f>'Besoins'!$B$2*0.001</f>
        <v>0.001</v>
      </c>
      <c r="E8" t="s">
        <v>25</v>
      </c>
    </row>
    <row r="9">
      <c r="A9">
        <v>1</v>
      </c>
      <c r="B9" t="s">
        <v>68</v>
      </c>
      <c r="C9" t="s">
        <v>63</v>
      </c>
      <c r="D9" s="6">
        <f>'Besoins'!$B$2*0.06</f>
        <v>0.06</v>
      </c>
      <c r="E9" t="s">
        <v>25</v>
      </c>
    </row>
    <row r="10">
      <c r="A10">
        <v>1</v>
      </c>
      <c r="B10" t="s">
        <v>69</v>
      </c>
      <c r="C10" t="s">
        <v>63</v>
      </c>
      <c r="D10" s="6">
        <f>'Besoins'!$B$2*0.08</f>
        <v>0.08</v>
      </c>
      <c r="E10" t="s">
        <v>25</v>
      </c>
    </row>
    <row r="11">
      <c r="A11">
        <v>1</v>
      </c>
      <c r="B11" t="s">
        <v>70</v>
      </c>
      <c r="C11" t="s">
        <v>63</v>
      </c>
      <c r="D11" s="6">
        <f>'Besoins'!$B$2*0.02</f>
        <v>0.02</v>
      </c>
      <c r="E11" t="s">
        <v>25</v>
      </c>
    </row>
    <row r="12">
      <c r="A12">
        <v>1</v>
      </c>
      <c r="B12" t="s">
        <v>71</v>
      </c>
      <c r="C12" t="s">
        <v>63</v>
      </c>
      <c r="D12" s="6">
        <f>'Besoins'!$B$2*0.02</f>
        <v>0.02</v>
      </c>
      <c r="E12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72</v>
      </c>
      <c r="B1"/>
      <c r="C1"/>
      <c r="D1"/>
    </row>
    <row r="2">
      <c r="A2" t="str" s="13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"[RÉALISER] "&amp;Procedure!D2</f>
        <v>[RÉALISER] Réaliser la Sauce Mayonnaise.</v>
      </c>
      <c r="C5"/>
      <c r="D5"/>
    </row>
    <row r="6">
      <c r="A6"/>
      <c r="B6" t="s">
        <v>75</v>
      </c>
      <c r="C6" s="6">
        <f>'Besoins'!$B$2*1</f>
        <v>1</v>
      </c>
      <c r="D6" t="s">
        <v>3</v>
      </c>
    </row>
    <row r="7">
      <c r="A7" t="s" s="15">
        <v>76</v>
      </c>
      <c r="B7" t="str" s="12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6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6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6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6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 t="s" s="15">
        <v>74</v>
      </c>
      <c r="B14" t="str" s="12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6">
        <f>"ℹ "&amp;Procedure!E4</f>
        <v>ℹ</v>
      </c>
      <c r="C15"/>
      <c r="D15"/>
    </row>
    <row r="16">
      <c r="A16" t="s" s="15">
        <v>76</v>
      </c>
      <c r="B16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6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6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6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6">
        <f>Besoins!E11</f>
        <v>0.001</v>
      </c>
      <c r="D20" t="str">
        <f>Besoins!F11</f>
        <v>kg</v>
      </c>
    </row>
    <row r="21">
      <c r="A21" t="s" s="15">
        <v>78</v>
      </c>
      <c r="B21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6">
        <f>Besoins!E12</f>
        <v>1</v>
      </c>
      <c r="D22" t="str">
        <f>Besoins!F12</f>
        <v>lt</v>
      </c>
    </row>
    <row r="23">
      <c r="A23" t="s" s="15">
        <v>79</v>
      </c>
      <c r="B23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6">
        <f>"ℹ "&amp;Procedure!E7</f>
        <v>ℹ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