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<sst xmlns="http://schemas.openxmlformats.org/spreadsheetml/2006/main" count="87" uniqueCount="87">
  <si>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</si>
  <si>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</si>
  <si>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</si>
  <si>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</si>
  <si>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</si>
  <si>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</si>
  <si>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</si>
  <si>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</si>
  <si>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</si>
  <si>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</si>
  <si>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</si>
  <si>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</si>
  <si>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</si>
  <si>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</si>
  <si>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</si>
  <si>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00001664</t>
  </si>
  <si>
    <t>moutarde</t>
  </si>
  <si>
    <t>Épicerie salée</t>
  </si>
  <si>
    <t>pc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</si>
  <si>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</si>
  <si>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</si>
  <si>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</si>
  <si>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</si>
  <si>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</si>
  <si>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</si>
  <si>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GLACE-VIANDE</t>
  </si>
  <si>
    <t>Glace de viande</t>
  </si>
  <si>
    <t>Fonds concentrés et extraits</t>
  </si>
  <si>
    <t>HUI-TOURNESOL</t>
  </si>
  <si>
    <t>Huile de tournesol raffinée vrac</t>
  </si>
  <si>
    <t>Huiles végétales</t>
  </si>
  <si>
    <t>00002030</t>
  </si>
  <si>
    <t>cerfeuil</t>
  </si>
  <si>
    <t>Légumes</t>
  </si>
  <si>
    <t>RNM0440123</t>
  </si>
  <si>
    <t>ÉCHALOTE France cat.I</t>
  </si>
  <si>
    <t>00002405</t>
  </si>
  <si>
    <t>œufs jaunes liquides pasteurisés</t>
  </si>
  <si>
    <t>Œufs et ovoproduits</t>
  </si>
  <si>
    <t>Total</t>
  </si>
  <si>
    <t>Recette</t>
  </si>
  <si>
    <t>#</t>
  </si>
  <si>
    <t>Verbe</t>
  </si>
  <si>
    <t>Étape</t>
  </si>
  <si>
    <t>Précision technique</t>
  </si>
  <si>
    <t>Durée</t>
  </si>
  <si>
    <t>Sauce Mousquetaire</t>
  </si>
  <si>
    <t>RÉALISER</t>
  </si>
  <si>
    <t>Réaliser la Sauce Mayonnaise.</t>
  </si>
  <si>
    <t>RÉDUIRE</t>
  </si>
  <si>
    <t>Réduire les échalotes ciselées au vin blanc. Laisser refroidir.</t>
  </si>
  <si>
    <t>INCORPORER</t>
  </si>
  <si>
    <t>Ajouter la réduction d'échalotes, la ciboulette finement ciselée, la glace de viande et le piment de Cayenne à la mayonnaise. Mélanger délicatement.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</si>
  <si>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</si>
  <si>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</si>
  <si>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</si>
  <si>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</si>
  <si>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</si>
  <si>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VÉRIFIER</t>
  </si>
  <si>
    <t>+3°C max</t>
  </si>
  <si>
    <t>Niveau</t>
  </si>
  <si>
    <t>Composant</t>
  </si>
  <si>
    <t>Type</t>
  </si>
  <si>
    <t>Quantité (× multiplicateur, voir feuille Besoins)</t>
  </si>
  <si>
    <t>recette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</si>
  <si>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</si>
  <si>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</si>
  <si>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</si>
  <si>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</si>
  <si>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</si>
  <si>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</si>
  <si>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</si>
  <si>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ÉCHALOTE France cat.I</t>
  </si>
  <si>
    <t xml:space="preserve">    ↳ Vin blanc sec de cuisson</t>
  </si>
  <si>
    <t xml:space="preserve">    ↳ cerfeuil</t>
  </si>
  <si>
    <t xml:space="preserve">    ↳ Glace de viande</t>
  </si>
  <si>
    <t xml:space="preserve">    ↳ Piment de Cayenne</t>
  </si>
  <si>
    <t>Fiche technique — Sauce Mousquetaire</t>
  </si>
  <si>
    <t>Sauce Mousquetaire  00SAU_REC024</t>
  </si>
  <si>
    <t>1.</t>
  </si>
  <si>
    <t xml:space="preserve">    Sauce Mayonnaise</t>
  </si>
  <si>
    <t>2.</t>
  </si>
  <si>
    <t>3.</t>
  </si>
  <si>
    <t xml:space="preserve">    Piment de Cayenne</t>
  </si>
  <si>
    <t>↳ Sauce Mayonnaise  00SAU_REC021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</si>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</sst>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3</v>
      </c>
      <c r="G7" s="8">
        <f>E7*2.8</f>
        <v>0.14</v>
      </c>
    </row>
    <row r="8">
      <c r="A8" t="s" s="9">
        <v>15</v>
      </c>
      <c r="B8" t="s">
        <v>16</v>
      </c>
      <c r="C8" t="s">
        <v>17</v>
      </c>
      <c r="D8" s="4">
        <v>0.05</v>
      </c>
      <c r="E8" s="6">
        <f>D8*$B$2</f>
        <v>0.05</v>
      </c>
      <c r="F8" t="s">
        <v>18</v>
      </c>
      <c r="G8" s="8">
        <f>E8*0</f>
        <v>0</v>
      </c>
    </row>
    <row r="9">
      <c r="A9" t="s" s="9">
        <v>19</v>
      </c>
      <c r="B9" t="s">
        <v>20</v>
      </c>
      <c r="C9" t="s">
        <v>17</v>
      </c>
      <c r="D9" s="4">
        <v>0.03</v>
      </c>
      <c r="E9" s="6">
        <f>D9*$B$2</f>
        <v>0.03</v>
      </c>
      <c r="F9" t="s">
        <v>18</v>
      </c>
      <c r="G9" s="8">
        <f>E9*0</f>
        <v>0</v>
      </c>
    </row>
    <row r="10">
      <c r="A10" t="s">
        <v>21</v>
      </c>
      <c r="B10" t="s">
        <v>22</v>
      </c>
      <c r="C10" t="s">
        <v>23</v>
      </c>
      <c r="D10" s="4">
        <v>0.002</v>
      </c>
      <c r="E10" s="6">
        <f>D10*$B$2</f>
        <v>0.002</v>
      </c>
      <c r="F10" t="s">
        <v>24</v>
      </c>
      <c r="G10" s="8">
        <f>E10*9.8</f>
        <v>0.0196</v>
      </c>
    </row>
    <row r="11">
      <c r="A11" t="s">
        <v>25</v>
      </c>
      <c r="B11" t="s">
        <v>26</v>
      </c>
      <c r="C11" t="s">
        <v>27</v>
      </c>
      <c r="D11" s="4">
        <v>0.02</v>
      </c>
      <c r="E11" s="6">
        <f>D11*$B$2</f>
        <v>0.02</v>
      </c>
      <c r="F11" t="s">
        <v>24</v>
      </c>
      <c r="G11" s="8">
        <f>E11*55</f>
        <v>1.1</v>
      </c>
    </row>
    <row r="12">
      <c r="A12" t="s">
        <v>28</v>
      </c>
      <c r="B12" t="s">
        <v>29</v>
      </c>
      <c r="C12" t="s">
        <v>30</v>
      </c>
      <c r="D12" s="4">
        <v>1</v>
      </c>
      <c r="E12" s="6">
        <f>D12*$B$2</f>
        <v>1</v>
      </c>
      <c r="F12" t="s">
        <v>3</v>
      </c>
      <c r="G12" s="8">
        <f>E12*1.05</f>
        <v>1.05</v>
      </c>
    </row>
    <row r="13">
      <c r="A13" t="s" s="9">
        <v>31</v>
      </c>
      <c r="B13" t="s">
        <v>32</v>
      </c>
      <c r="C13" t="s">
        <v>33</v>
      </c>
      <c r="D13" s="4">
        <v>0.02</v>
      </c>
      <c r="E13" s="6">
        <f>D13*$B$2</f>
        <v>0.02</v>
      </c>
      <c r="F13" t="s">
        <v>18</v>
      </c>
      <c r="G13" s="8">
        <f>E13*0</f>
        <v>0</v>
      </c>
    </row>
    <row r="14">
      <c r="A14" t="s">
        <v>34</v>
      </c>
      <c r="B14" t="s">
        <v>35</v>
      </c>
      <c r="C14" t="s">
        <v>33</v>
      </c>
      <c r="D14" s="4">
        <v>0.06</v>
      </c>
      <c r="E14" s="6">
        <f>D14*$B$2</f>
        <v>0.06</v>
      </c>
      <c r="F14" t="s">
        <v>24</v>
      </c>
      <c r="G14" s="8">
        <f>E14*1.3</f>
        <v>0.078</v>
      </c>
    </row>
    <row r="15">
      <c r="A15" t="s" s="9">
        <v>36</v>
      </c>
      <c r="B15" t="s">
        <v>37</v>
      </c>
      <c r="C15" t="s">
        <v>38</v>
      </c>
      <c r="D15" s="4">
        <v>0.09</v>
      </c>
      <c r="E15" s="6">
        <f>D15*$B$2</f>
        <v>0.09</v>
      </c>
      <c r="F15" t="s">
        <v>18</v>
      </c>
      <c r="G15" s="8">
        <f>E15*0</f>
        <v>0</v>
      </c>
    </row>
    <row r="16">
      <c r="A16"/>
      <c r="B16"/>
      <c r="C16"/>
      <c r="D16"/>
      <c r="E16"/>
      <c r="F16" t="s" s="10">
        <v>39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44</v>
      </c>
      <c r="F1" t="s" s="7">
        <v>45</v>
      </c>
    </row>
    <row r="2">
      <c r="A2" t="s">
        <v>46</v>
      </c>
      <c r="B2">
        <v>1</v>
      </c>
      <c r="C2" t="s">
        <v>47</v>
      </c>
      <c r="D2" t="s" s="12">
        <v>48</v>
      </c>
      <c r="E2" t="s" s="12"/>
      <c r="F2"/>
    </row>
    <row r="3">
      <c r="A3" t="s">
        <v>46</v>
      </c>
      <c r="B3">
        <v>2</v>
      </c>
      <c r="C3" t="s">
        <v>49</v>
      </c>
      <c r="D3" t="s" s="12">
        <v>50</v>
      </c>
      <c r="E3" t="s" s="12"/>
      <c r="F3"/>
    </row>
    <row r="4">
      <c r="A4" t="s">
        <v>46</v>
      </c>
      <c r="B4">
        <v>3</v>
      </c>
      <c r="C4" t="s">
        <v>51</v>
      </c>
      <c r="D4" t="s" s="12">
        <v>52</v>
      </c>
      <c r="E4" t="s" s="12"/>
      <c r="F4"/>
    </row>
    <row r="5">
      <c r="A5" t="s">
        <v>53</v>
      </c>
      <c r="B5">
        <v>1</v>
      </c>
      <c r="C5" t="s">
        <v>54</v>
      </c>
      <c r="D5" t="s" s="12">
        <v>55</v>
      </c>
      <c r="E5" t="s" s="12">
        <v>56</v>
      </c>
      <c r="F5"/>
    </row>
    <row r="6">
      <c r="A6" t="s">
        <v>53</v>
      </c>
      <c r="B6">
        <v>2</v>
      </c>
      <c r="C6" t="s">
        <v>57</v>
      </c>
      <c r="D6" t="inlineStr" s="12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6" t="s" s="12"/>
      <c r="F6"/>
    </row>
    <row r="7">
      <c r="A7" t="s">
        <v>53</v>
      </c>
      <c r="B7">
        <v>3</v>
      </c>
      <c r="C7" t="s">
        <v>51</v>
      </c>
      <c r="D7" t="inlineStr" s="12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7" t="s" s="12"/>
      <c r="F7"/>
    </row>
    <row r="8">
      <c r="A8" t="s">
        <v>53</v>
      </c>
      <c r="B8">
        <v>4</v>
      </c>
      <c r="C8" t="s">
        <v>58</v>
      </c>
      <c r="D8" t="inlineStr" s="12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8" t="s" s="12">
        <v>59</v>
      </c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60</v>
      </c>
      <c r="B1" t="s" s="7">
        <v>61</v>
      </c>
      <c r="C1" t="s" s="7">
        <v>62</v>
      </c>
      <c r="D1" t="s" s="7">
        <v>63</v>
      </c>
      <c r="E1" t="s" s="7">
        <v>10</v>
      </c>
    </row>
    <row r="2">
      <c r="A2">
        <v>0</v>
      </c>
      <c r="B2" t="s">
        <v>46</v>
      </c>
      <c r="C2" t="s">
        <v>64</v>
      </c>
      <c r="D2" s="6">
        <f>'Besoins'!$B$2*1</f>
        <v>1</v>
      </c>
      <c r="E2" t="s">
        <v>3</v>
      </c>
    </row>
    <row r="3">
      <c r="A3">
        <v>1</v>
      </c>
      <c r="B3" t="s">
        <v>65</v>
      </c>
      <c r="C3" t="s">
        <v>64</v>
      </c>
      <c r="D3" s="6">
        <f>'Besoins'!$B$2*1</f>
        <v>1</v>
      </c>
      <c r="E3" t="s">
        <v>3</v>
      </c>
    </row>
    <row r="4">
      <c r="A4">
        <v>2</v>
      </c>
      <c r="B4" t="s">
        <v>66</v>
      </c>
      <c r="C4" t="s">
        <v>67</v>
      </c>
      <c r="D4" s="6">
        <f>'Besoins'!$B$2*1</f>
        <v>1</v>
      </c>
      <c r="E4" t="s">
        <v>3</v>
      </c>
    </row>
    <row r="5">
      <c r="A5">
        <v>2</v>
      </c>
      <c r="B5" t="s">
        <v>68</v>
      </c>
      <c r="C5" t="s">
        <v>67</v>
      </c>
      <c r="D5" s="6">
        <f>'Besoins'!$B$2*0.09</f>
        <v>0.09</v>
      </c>
      <c r="E5" t="s">
        <v>24</v>
      </c>
    </row>
    <row r="6">
      <c r="A6">
        <v>2</v>
      </c>
      <c r="B6" t="s">
        <v>69</v>
      </c>
      <c r="C6" t="s">
        <v>67</v>
      </c>
      <c r="D6" s="6">
        <f>'Besoins'!$B$2*0.05</f>
        <v>0.05</v>
      </c>
      <c r="E6" t="s">
        <v>24</v>
      </c>
    </row>
    <row r="7">
      <c r="A7">
        <v>2</v>
      </c>
      <c r="B7" t="s">
        <v>70</v>
      </c>
      <c r="C7" t="s">
        <v>67</v>
      </c>
      <c r="D7" s="6">
        <f>'Besoins'!$B$2*0.03</f>
        <v>0.03</v>
      </c>
      <c r="E7" t="s">
        <v>3</v>
      </c>
    </row>
    <row r="8">
      <c r="A8">
        <v>2</v>
      </c>
      <c r="B8" t="s">
        <v>71</v>
      </c>
      <c r="C8" t="s">
        <v>67</v>
      </c>
      <c r="D8" s="6">
        <f>'Besoins'!$B$2*0.001</f>
        <v>0.001</v>
      </c>
      <c r="E8" t="s">
        <v>24</v>
      </c>
    </row>
    <row r="9">
      <c r="A9">
        <v>1</v>
      </c>
      <c r="B9" t="s">
        <v>72</v>
      </c>
      <c r="C9" t="s">
        <v>67</v>
      </c>
      <c r="D9" s="6">
        <f>'Besoins'!$B$2*0.06</f>
        <v>0.06</v>
      </c>
      <c r="E9" t="s">
        <v>24</v>
      </c>
    </row>
    <row r="10">
      <c r="A10">
        <v>1</v>
      </c>
      <c r="B10" t="s">
        <v>73</v>
      </c>
      <c r="C10" t="s">
        <v>67</v>
      </c>
      <c r="D10" s="6">
        <f>'Besoins'!$B$2*0.05</f>
        <v>0.05</v>
      </c>
      <c r="E10" t="s">
        <v>3</v>
      </c>
    </row>
    <row r="11">
      <c r="A11">
        <v>1</v>
      </c>
      <c r="B11" t="s">
        <v>74</v>
      </c>
      <c r="C11" t="s">
        <v>67</v>
      </c>
      <c r="D11" s="6">
        <f>'Besoins'!$B$2*0.02</f>
        <v>0.02</v>
      </c>
      <c r="E11" t="s">
        <v>24</v>
      </c>
    </row>
    <row r="12">
      <c r="A12">
        <v>1</v>
      </c>
      <c r="B12" t="s">
        <v>75</v>
      </c>
      <c r="C12" t="s">
        <v>67</v>
      </c>
      <c r="D12" s="6">
        <f>'Besoins'!$B$2*0.02</f>
        <v>0.02</v>
      </c>
      <c r="E12" t="s">
        <v>24</v>
      </c>
    </row>
    <row r="13">
      <c r="A13">
        <v>1</v>
      </c>
      <c r="B13" t="s">
        <v>76</v>
      </c>
      <c r="C13" t="s">
        <v>67</v>
      </c>
      <c r="D13" s="6">
        <f>'Besoins'!$B$2*0.001</f>
        <v>0.001</v>
      </c>
      <c r="E13" t="s">
        <v>24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77</v>
      </c>
      <c r="B1"/>
      <c r="C1"/>
      <c r="D1"/>
    </row>
    <row r="2">
      <c r="A2" t="str" s="13">
        <f>"00SAU_REC024 · CUI.SAU.FROIDES · référence : "&amp;Besoins!B3&amp;" "&amp;Besoins!C3&amp;" · multiplicateur réglable sur la feuille ""Besoins"""</f>
        <v>00SAU_REC024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78</v>
      </c>
      <c r="B4"/>
      <c r="C4"/>
      <c r="D4"/>
    </row>
    <row r="5">
      <c r="A5" t="s" s="15">
        <v>79</v>
      </c>
      <c r="B5" t="str" s="12">
        <f>"[RÉALISER] "&amp;Procedure!D2</f>
        <v>[RÉALISER] Réaliser la Sauce Mayonnaise.</v>
      </c>
      <c r="C5"/>
      <c r="D5"/>
    </row>
    <row r="6">
      <c r="A6"/>
      <c r="B6" t="s">
        <v>80</v>
      </c>
      <c r="C6" s="6">
        <f>'Besoins'!$B$2*1</f>
        <v>1</v>
      </c>
      <c r="D6" t="s">
        <v>3</v>
      </c>
    </row>
    <row r="7">
      <c r="A7" t="s" s="15">
        <v>81</v>
      </c>
      <c r="B7" t="str" s="12">
        <f>"[RÉDUIRE] "&amp;Procedure!D3</f>
        <v>[RÉDUIRE] Réduire les échalotes ciselées au vin blanc. Laisser refroidir.</v>
      </c>
      <c r="C7"/>
      <c r="D7"/>
    </row>
    <row r="8">
      <c r="A8"/>
      <c r="B8" t="str">
        <f>Besoins!B14</f>
        <v>ÉCHALOTE France cat.I</v>
      </c>
      <c r="C8" s="6">
        <f>Besoins!E14</f>
        <v>0.06</v>
      </c>
      <c r="D8" t="str">
        <f>Besoins!F14</f>
        <v>kg</v>
      </c>
    </row>
    <row r="9">
      <c r="A9"/>
      <c r="B9" t="str">
        <f>Besoins!B7</f>
        <v>Vin blanc sec de cuisson</v>
      </c>
      <c r="C9" s="6">
        <f>Besoins!E7</f>
        <v>0.05</v>
      </c>
      <c r="D9" t="str">
        <f>Besoins!F7</f>
        <v>lt</v>
      </c>
    </row>
    <row r="10">
      <c r="A10" t="s" s="15">
        <v>82</v>
      </c>
      <c r="B10" t="str" s="12">
        <f>"[INCORPORER] "&amp;Procedure!D4</f>
        <v>[INCORPORER] Ajouter la réduction d'échalotes, la ciboulette finement ciselée, la glace de viande et le piment de Cayenne à la mayonnaise. Mélanger délicatement.</v>
      </c>
      <c r="C10"/>
      <c r="D10"/>
    </row>
    <row r="11">
      <c r="A11"/>
      <c r="B11" t="str">
        <f>Besoins!B14</f>
        <v>ÉCHALOTE France cat.I</v>
      </c>
      <c r="C11" s="6">
        <f>Besoins!E14</f>
        <v>0.06</v>
      </c>
      <c r="D11" t="str">
        <f>Besoins!F14</f>
        <v>kg</v>
      </c>
    </row>
    <row r="12">
      <c r="A12"/>
      <c r="B12" t="str">
        <f>Besoins!B13</f>
        <v>cerfeuil</v>
      </c>
      <c r="C12" s="6">
        <f>Besoins!E13</f>
        <v>0.02</v>
      </c>
      <c r="D12" t="str">
        <f>Besoins!F13</f>
        <v>kg</v>
      </c>
    </row>
    <row r="13">
      <c r="A13"/>
      <c r="B13" t="str">
        <f>Besoins!B11</f>
        <v>Glace de viande</v>
      </c>
      <c r="C13" s="6">
        <f>Besoins!E11</f>
        <v>0.02</v>
      </c>
      <c r="D13" t="str">
        <f>Besoins!F11</f>
        <v>kg</v>
      </c>
    </row>
    <row r="14">
      <c r="A14"/>
      <c r="B14" t="s">
        <v>83</v>
      </c>
      <c r="C14" s="6">
        <f>'Besoins'!$B$2*0.001</f>
        <v>0.001</v>
      </c>
      <c r="D14" t="s">
        <v>24</v>
      </c>
    </row>
    <row r="15">
      <c r="A15"/>
      <c r="B15"/>
      <c r="C15"/>
      <c r="D15"/>
    </row>
    <row r="16">
      <c r="A16" t="s" s="14">
        <v>84</v>
      </c>
      <c r="B16"/>
      <c r="C16"/>
      <c r="D16"/>
    </row>
    <row r="17">
      <c r="A17" t="s" s="15">
        <v>79</v>
      </c>
      <c r="B17" t="str" s="12">
        <f>"[METTRE EN PLACE] "&amp;Procedure!D5</f>
        <v>[METTRE EN PLACE] Mettre en place — Peser, mesurer et contrôler les denrées. Les sortir à température ambiante de la cuisine.</v>
      </c>
      <c r="C17"/>
      <c r="D17"/>
    </row>
    <row r="18">
      <c r="A18"/>
      <c r="B18" t="str" s="16">
        <f>"ℹ "&amp;Procedure!E5</f>
        <v>ℹ</v>
      </c>
      <c r="C18"/>
      <c r="D18"/>
    </row>
    <row r="19">
      <c r="A19" t="s" s="15">
        <v>81</v>
      </c>
      <c r="B19" t="str" s="12">
        <f>"[CLARIFIER] "&amp;Procedure!D6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9"/>
      <c r="D19"/>
    </row>
    <row r="20">
      <c r="A20"/>
      <c r="B20" t="str">
        <f>Besoins!B15</f>
        <v>œufs jaunes liquides pasteurisés</v>
      </c>
      <c r="C20" s="6">
        <f>Besoins!E15</f>
        <v>0.09</v>
      </c>
      <c r="D20" t="str">
        <f>Besoins!F15</f>
        <v>kg</v>
      </c>
    </row>
    <row r="21">
      <c r="A21"/>
      <c r="B21" t="str">
        <f>Besoins!B8</f>
        <v>moutarde</v>
      </c>
      <c r="C21" s="6">
        <f>Besoins!E8</f>
        <v>0.05</v>
      </c>
      <c r="D21" t="str">
        <f>Besoins!F8</f>
        <v>kg</v>
      </c>
    </row>
    <row r="22">
      <c r="A22"/>
      <c r="B22" t="str">
        <f>Besoins!B9</f>
        <v>vinaigre alcool blanc</v>
      </c>
      <c r="C22" s="6">
        <f>Besoins!E9</f>
        <v>0.03</v>
      </c>
      <c r="D22" t="str">
        <f>Besoins!F9</f>
        <v>lt</v>
      </c>
    </row>
    <row r="23">
      <c r="A23"/>
      <c r="B23" t="s">
        <v>83</v>
      </c>
      <c r="C23" s="6">
        <f>'Besoins'!$B$2*0.001</f>
        <v>0.001</v>
      </c>
      <c r="D23" t="s">
        <v>24</v>
      </c>
    </row>
    <row r="24">
      <c r="A24" t="s" s="15">
        <v>82</v>
      </c>
      <c r="B24" t="str" s="12">
        <f>"[INCORPORER] "&amp;Procedure!D7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24"/>
      <c r="D24"/>
    </row>
    <row r="25">
      <c r="A25"/>
      <c r="B25" t="str">
        <f>Besoins!B12</f>
        <v>Huile de tournesol raffinée vrac</v>
      </c>
      <c r="C25" s="6">
        <f>Besoins!E12</f>
        <v>1</v>
      </c>
      <c r="D25" t="str">
        <f>Besoins!F12</f>
        <v>lt</v>
      </c>
    </row>
    <row r="26">
      <c r="A26" t="s" s="15">
        <v>85</v>
      </c>
      <c r="B26" t="str" s="12">
        <f>"[VÉRIFIER] "&amp;Procedure!D8</f>
        <v>[VÉRIFIER] Vérifier l'assaisonnement. Corner les bords de la calotte, la couvrir d'un film plastique alimentaire et la réserver. La réserver en enceinte réfrigérée si elle a été réalisée à partir d'huile de tournesol.</v>
      </c>
      <c r="C26"/>
      <c r="D26"/>
    </row>
    <row r="27">
      <c r="A27"/>
      <c r="B27" t="str" s="16">
        <f>"ℹ "&amp;Procedure!E8</f>
        <v>ℹ</v>
      </c>
      <c r="C27"/>
      <c r="D27"/>
    </row>
    <row r="28">
      <c r="A28"/>
      <c r="B28"/>
      <c r="C28"/>
      <c r="D28"/>
    </row>
    <row r="29">
      <c r="A29" t="s" s="17">
        <v>86</v>
      </c>
      <c r="B29"/>
      <c r="C29"/>
      <c r="D29"/>
    </row>
  </sheetData>
  <sheetProtection sheet="1"/>
  <mergeCells count="14">
    <mergeCell ref="A1:D1"/>
    <mergeCell ref="A2:D2"/>
    <mergeCell ref="A4:D4"/>
    <mergeCell ref="B5:D5"/>
    <mergeCell ref="B7:D7"/>
    <mergeCell ref="B10:D10"/>
    <mergeCell ref="A16:D16"/>
    <mergeCell ref="B17:D17"/>
    <mergeCell ref="B18:D18"/>
    <mergeCell ref="B19:D19"/>
    <mergeCell ref="B24:D24"/>
    <mergeCell ref="B26:D26"/>
    <mergeCell ref="B27:D27"/>
    <mergeCell ref="A29:D2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2026-08-01T02:02:26Z</dcterms:created>
  <dc:title>Sauce Mousquetaire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2026-08-01T02:02:26Z</dcterms:modified>
  <cp:revision>1</cp:revision>
</cp:coreProperties>
</file>