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<sst xmlns="http://schemas.openxmlformats.org/spreadsheetml/2006/main" count="70" uniqueCount="70">
  <si>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</si>
  <si>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</si>
  <si>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</si>
  <si>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</si>
  <si>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</si>
  <si>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</si>
  <si>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</si>
  <si>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</si>
  <si>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</si>
  <si>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</si>
  <si>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</si>
  <si>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</si>
  <si>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</si>
  <si>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</si>
  <si>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</si>
  <si>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</si>
  <si>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</si>
  <si>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pc</t>
  </si>
  <si>
    <t>00001662</t>
  </si>
  <si>
    <t>ketchup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</si>
  <si>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</si>
  <si>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</si>
  <si>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</si>
  <si>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</si>
  <si>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</si>
  <si>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</si>
  <si>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</si>
  <si>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</si>
  <si>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</si>
  <si>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</si>
  <si>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</si>
  <si>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</si>
  <si>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</si>
  <si>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</si>
  <si>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</si>
  <si>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Coulis de Tomates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</si>
  <si>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</si>
  <si>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</si>
  <si>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</si>
  <si>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</si>
  <si>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</si>
  <si>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</si>
  <si>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</si>
  <si>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</si>
  <si>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</si>
  <si>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</si>
  <si>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</si>
  <si>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</si>
  <si>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Niveau</t>
  </si>
  <si>
    <t>Composant</t>
  </si>
  <si>
    <t>Type</t>
  </si>
  <si>
    <t>Quantité (× multiplicateur, voir feuille Besoins)</t>
  </si>
  <si>
    <t>recette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</si>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</sst>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>
        <v>5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0.2</v>
      </c>
      <c r="E9" s="6">
        <f>D9*$B$2</f>
        <v>0.2</v>
      </c>
      <c r="F9" t="s">
        <v>17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1</v>
      </c>
      <c r="E10" s="6">
        <f>D10*$B$2</f>
        <v>1</v>
      </c>
      <c r="F10">
        <v>5</v>
      </c>
      <c r="G10" s="9">
        <f>E10*0</f>
        <v>0</v>
      </c>
    </row>
    <row r="11">
      <c r="A11" t="s" s="8">
        <v>22</v>
      </c>
      <c r="B11" t="s">
        <v>23</v>
      </c>
      <c r="C11" t="s">
        <v>14</v>
      </c>
      <c r="D11" s="4">
        <v>0.04</v>
      </c>
      <c r="E11" s="6">
        <f>D11*$B$2</f>
        <v>0.04</v>
      </c>
      <c r="F11" t="s">
        <v>17</v>
      </c>
      <c r="G11" s="9">
        <f>E11*0</f>
        <v>0</v>
      </c>
    </row>
    <row r="12">
      <c r="A12" t="s">
        <v>24</v>
      </c>
      <c r="B12" t="s">
        <v>25</v>
      </c>
      <c r="C12" t="s">
        <v>26</v>
      </c>
      <c r="D12" s="4">
        <v>0.5</v>
      </c>
      <c r="E12" s="6">
        <f>D12*$B$2</f>
        <v>0.5</v>
      </c>
      <c r="F12" t="s">
        <v>27</v>
      </c>
      <c r="G12" s="9">
        <f>E12*5</f>
        <v>2.5</v>
      </c>
    </row>
    <row r="13">
      <c r="A13"/>
      <c r="B13"/>
      <c r="C13"/>
      <c r="D13"/>
      <c r="E13"/>
      <c r="F13" t="s" s="10">
        <v>28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>
        <v>38</v>
      </c>
      <c r="F2"/>
    </row>
    <row r="3">
      <c r="A3" t="s">
        <v>35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35</v>
      </c>
      <c r="B4">
        <v>3</v>
      </c>
      <c r="C4" t="s">
        <v>41</v>
      </c>
      <c r="D4" t="inlineStr" s="12">
        <is>
          <t>Réaliser le coulis — Dans la cuve du mixeur, ajouter les tomates, le concentré, le ketchup, le sel et le poivre. Mixer d'abord lentement, puis accélérer progressivement.</t>
        </is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35</v>
      </c>
      <c r="B6">
        <v>5</v>
      </c>
      <c r="C6" t="s">
        <v>44</v>
      </c>
      <c r="D6" t="s" s="12">
        <v>45</v>
      </c>
      <c r="E6" t="s" s="12">
        <v>46</v>
      </c>
      <c r="F6"/>
    </row>
    <row r="7">
      <c r="A7" t="s">
        <v>35</v>
      </c>
      <c r="B7">
        <v>6</v>
      </c>
      <c r="C7" t="s">
        <v>42</v>
      </c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</f>
        <v>1</v>
      </c>
      <c r="E3" t="s">
        <v>3</v>
      </c>
    </row>
    <row r="4">
      <c r="A4">
        <v>1</v>
      </c>
      <c r="B4" t="s">
        <v>55</v>
      </c>
      <c r="C4" t="s">
        <v>54</v>
      </c>
      <c r="D4" s="6">
        <f>'Besoins'!$B$2*0.05</f>
        <v>0.05</v>
      </c>
      <c r="E4" t="s">
        <v>3</v>
      </c>
    </row>
    <row r="5">
      <c r="A5">
        <v>1</v>
      </c>
      <c r="B5" t="s">
        <v>56</v>
      </c>
      <c r="C5" t="s">
        <v>54</v>
      </c>
      <c r="D5" s="6">
        <f>'Besoins'!$B$2*0.2</f>
        <v>0.2</v>
      </c>
      <c r="E5" t="s">
        <v>57</v>
      </c>
    </row>
    <row r="6">
      <c r="A6">
        <v>1</v>
      </c>
      <c r="B6" t="s">
        <v>58</v>
      </c>
      <c r="C6" t="s">
        <v>54</v>
      </c>
      <c r="D6" s="6">
        <f>'Besoins'!$B$2*0.04</f>
        <v>0.04</v>
      </c>
      <c r="E6" t="s">
        <v>57</v>
      </c>
    </row>
    <row r="7">
      <c r="A7">
        <v>1</v>
      </c>
      <c r="B7" t="s">
        <v>59</v>
      </c>
      <c r="C7" t="s">
        <v>54</v>
      </c>
      <c r="D7" s="6">
        <f>'Besoins'!$B$2*0.2</f>
        <v>0.2</v>
      </c>
      <c r="E7" t="s">
        <v>57</v>
      </c>
    </row>
    <row r="8">
      <c r="A8">
        <v>1</v>
      </c>
      <c r="B8" t="s">
        <v>60</v>
      </c>
      <c r="C8" t="s">
        <v>54</v>
      </c>
      <c r="D8" s="6">
        <f>'Besoins'!$B$2*0.5</f>
        <v>0.5</v>
      </c>
      <c r="E8" t="s">
        <v>17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3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64</v>
      </c>
      <c r="B7" t="str" s="12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6">
        <f>Besoins!E10</f>
        <v>1</v>
      </c>
      <c r="D8" t="str">
        <f>Besoins!F10</f>
        <v>kg</v>
      </c>
    </row>
    <row r="9">
      <c r="A9" t="s" s="15">
        <v>65</v>
      </c>
      <c r="B9" t="str" s="12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6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6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6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6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6">
        <f>Besoins!E8</f>
        <v>0.2</v>
      </c>
      <c r="D14" t="str">
        <f>Besoins!F8</f>
        <v>lt</v>
      </c>
    </row>
    <row r="15">
      <c r="A15" t="s" s="15">
        <v>66</v>
      </c>
      <c r="B15" t="str" s="12">
        <f>"[INCORPORER] "&amp;Procedure!D5</f>
        <v>[INCORPORER] Ajouter le vinaigre de vin. Monter le coulis avec l'huile d'olive.</v>
      </c>
      <c r="C15"/>
      <c r="D15"/>
    </row>
    <row r="16">
      <c r="A16" t="s" s="15">
        <v>67</v>
      </c>
      <c r="B16" t="str" s="12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6">
        <f>Besoins!E12</f>
        <v>0.5</v>
      </c>
      <c r="D17" t="str">
        <f>Besoins!F12</f>
        <v>pc</v>
      </c>
    </row>
    <row r="18">
      <c r="A18"/>
      <c r="B18" t="str" s="16">
        <f>"ℹ "&amp;Procedure!E6</f>
        <v>ℹ</v>
      </c>
      <c r="C18"/>
      <c r="D18"/>
    </row>
    <row r="19">
      <c r="A19" t="s" s="15">
        <v>68</v>
      </c>
      <c r="B19" t="str" s="12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6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7">
        <v>69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