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<sst xmlns="http://schemas.openxmlformats.org/spreadsheetml/2006/main" count="78" uniqueCount="78">
  <si>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</si>
  <si>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</si>
  <si>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</si>
  <si>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</si>
  <si>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</si>
  <si>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</si>
  <si>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</si>
  <si>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</si>
  <si>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</si>
  <si>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</si>
  <si>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</si>
  <si>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</si>
  <si>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</si>
  <si>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</si>
  <si>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</si>
  <si>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</si>
  <si>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</si>
  <si>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</si>
  <si>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</si>
  <si>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</si>
  <si>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</si>
  <si>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</si>
  <si>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</si>
  <si>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</si>
  <si>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</si>
  <si>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</si>
  <si>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</si>
  <si>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</si>
  <si>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Total</t>
  </si>
  <si>
    <t>Recette</t>
  </si>
  <si>
    <t>#</t>
  </si>
  <si>
    <t>Verbe</t>
  </si>
  <si>
    <t>Étape</t>
  </si>
  <si>
    <t>Précision technique</t>
  </si>
  <si>
    <t>Durée</t>
  </si>
  <si>
    <t>Sauce Béchamel</t>
  </si>
  <si>
    <t>METTRE EN PLACE</t>
  </si>
  <si>
    <t>Mettre en place — Peser, mesurer et contrôler les denrées.</t>
  </si>
  <si>
    <t>RÉALISER</t>
  </si>
  <si>
    <t>PORTER</t>
  </si>
  <si>
    <t>Porter le lait à ébullition.</t>
  </si>
  <si>
    <t>VERSER</t>
  </si>
  <si>
    <t>ASSAISONNER</t>
  </si>
  <si>
    <t>5 à 6 min</t>
  </si>
  <si>
    <t>PASSER</t>
  </si>
  <si>
    <t>+ 63°C minimum</t>
  </si>
  <si>
    <t>Roux Blanc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</si>
  <si>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</si>
  <si>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</si>
  <si>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</si>
  <si>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</si>
  <si>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</si>
  <si>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</si>
  <si>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Niveau</t>
  </si>
  <si>
    <t>Composant</t>
  </si>
  <si>
    <t>Type</t>
  </si>
  <si>
    <t>Quantité (× multiplicateur, voir feuille Besoins)</t>
  </si>
  <si>
    <t>recette</t>
  </si>
  <si>
    <t xml:space="preserve">    ↳ Roux Blanc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</si>
  <si>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</si>
  <si>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</si>
  <si>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</si>
  <si>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</si>
  <si>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Beurre de cuisine bloc 10 kg</t>
  </si>
  <si>
    <t xml:space="preserve">    ↳ Noix de muscade entière</t>
  </si>
  <si>
    <t xml:space="preserve">    ↳ Piment de Cayenne</t>
  </si>
  <si>
    <t>Fiche technique — Sauce Béchamel</t>
  </si>
  <si>
    <t>Sauce Béchamel  00SAU_REC012</t>
  </si>
  <si>
    <t>1.</t>
  </si>
  <si>
    <t>2.</t>
  </si>
  <si>
    <t xml:space="preserve">    Roux Blanc</t>
  </si>
  <si>
    <t>3.</t>
  </si>
  <si>
    <t>4.</t>
  </si>
  <si>
    <t>5.</t>
  </si>
  <si>
    <t>6.</t>
  </si>
  <si>
    <t xml:space="preserve">    Beurre de cuisine bloc 10 kg</t>
  </si>
  <si>
    <t>↳ Roux Blanc  00SAU_REC001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</si>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</sst>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0.002</v>
      </c>
      <c r="E8" s="6">
        <f>D8*$B$2</f>
        <v>0.002</v>
      </c>
      <c r="F8" t="s">
        <v>19</v>
      </c>
      <c r="G8" s="9">
        <f>E8*18</f>
        <v>0.036</v>
      </c>
    </row>
    <row r="9">
      <c r="A9" t="s">
        <v>20</v>
      </c>
      <c r="B9" t="s">
        <v>21</v>
      </c>
      <c r="C9" t="s">
        <v>18</v>
      </c>
      <c r="D9" s="4">
        <v>0.001</v>
      </c>
      <c r="E9" s="6">
        <f>D9*$B$2</f>
        <v>0.001</v>
      </c>
      <c r="F9" t="s">
        <v>19</v>
      </c>
      <c r="G9" s="9">
        <f>E9*9.8</f>
        <v>0.0098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19</v>
      </c>
      <c r="G10" s="9">
        <f>E10*4.9</f>
        <v>0.392</v>
      </c>
    </row>
    <row r="11">
      <c r="A11" t="s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E11*1.05</f>
        <v>1.05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inlineStr" s="12">
        <is>
          <t>Réaliser le Roux Blanc et le refroidir — Le réaliser dans une sauteuse suffisamment grande pour pouvoir incorporer le lait facilement. Arrêter la cuisson lorsqu'il blanchit et devient mousseux. Le laisser refroidir.</t>
        </is>
      </c>
      <c r="E3" t="s" s="12"/>
      <c r="F3"/>
    </row>
    <row r="4">
      <c r="A4" t="s">
        <v>35</v>
      </c>
      <c r="B4">
        <v>3</v>
      </c>
      <c r="C4" t="s">
        <v>39</v>
      </c>
      <c r="D4" t="s" s="12">
        <v>40</v>
      </c>
      <c r="E4" t="s" s="12"/>
      <c r="F4"/>
    </row>
    <row r="5">
      <c r="A5" t="s">
        <v>35</v>
      </c>
      <c r="B5">
        <v>4</v>
      </c>
      <c r="C5" t="s">
        <v>41</v>
      </c>
      <c r="D5" t="inlineStr" s="12">
        <is>
          <t>Confectionner la sauce Béchamel — Verser la moitié du lait bouillant en une seule fois sur le roux froid. Mélanger hors du feu au fouet à sauce. Verser progressivement le reste du lait sans arrêter de remuer. La consistance doit être lisse, homogène et sans grumeaux.</t>
        </is>
      </c>
      <c r="E5" t="s" s="12"/>
      <c r="F5"/>
    </row>
    <row r="6">
      <c r="A6" t="s">
        <v>35</v>
      </c>
      <c r="B6">
        <v>5</v>
      </c>
      <c r="C6" t="s">
        <v>42</v>
      </c>
      <c r="D6" t="inlineStr" s="12">
        <is>
          <t>Assaisonner et cuire — Assaisonner avec le sel, le piment de Cayenne et quelques râpures de noix de muscade. Porter à ébullition et laisser bouillir très lentement sans cesser de remuer.</t>
        </is>
      </c>
      <c r="E6" t="s" s="12">
        <v>43</v>
      </c>
      <c r="F6"/>
    </row>
    <row r="7">
      <c r="A7" t="s">
        <v>35</v>
      </c>
      <c r="B7">
        <v>6</v>
      </c>
      <c r="C7" t="s">
        <v>44</v>
      </c>
      <c r="D7" t="inlineStr" s="12">
        <is>
          <t>Passer, tamponner et réserver — Vérifier l'onctuosité et l'assaisonnement. Passer au chinois étamine en foulant au pochon. Corner les bords. Tamponner la surface avec quelques parcelles de beurre pour éviter la formation d'une peau. Réserver à couvert au bain-marie.</t>
        </is>
      </c>
      <c r="E7" t="s" s="12">
        <v>45</v>
      </c>
      <c r="F7"/>
    </row>
    <row r="8">
      <c r="A8" t="s">
        <v>46</v>
      </c>
      <c r="B8">
        <v>1</v>
      </c>
      <c r="C8" t="s">
        <v>36</v>
      </c>
      <c r="D8" t="s" s="12">
        <v>47</v>
      </c>
      <c r="E8" t="s" s="12"/>
      <c r="F8"/>
    </row>
    <row r="9">
      <c r="A9" t="s">
        <v>46</v>
      </c>
      <c r="B9">
        <v>2</v>
      </c>
      <c r="C9" t="s">
        <v>48</v>
      </c>
      <c r="D9" t="inlineStr" s="12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2"/>
      <c r="F9"/>
    </row>
    <row r="10">
      <c r="A10" t="s">
        <v>46</v>
      </c>
      <c r="B10">
        <v>3</v>
      </c>
      <c r="C10" t="s">
        <v>49</v>
      </c>
      <c r="D10" t="inlineStr" s="12">
        <is>
          <t>Cuire le roux blanc — Cuire très doucement à feu réduit sans arrêter de mélanger. Arrêter la cuisson lorsqu'il blanchit et devient mousseux — on dit alors qu'il « fleurit ».</t>
        </is>
      </c>
      <c r="E10" t="s" s="12">
        <v>50</v>
      </c>
      <c r="F10"/>
    </row>
    <row r="11">
      <c r="A11" t="s">
        <v>46</v>
      </c>
      <c r="B11">
        <v>4</v>
      </c>
      <c r="C11" t="s">
        <v>51</v>
      </c>
      <c r="D11" t="s" s="12">
        <v>52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10</v>
      </c>
    </row>
    <row r="2">
      <c r="A2">
        <v>0</v>
      </c>
      <c r="B2" t="s">
        <v>35</v>
      </c>
      <c r="C2" t="s">
        <v>57</v>
      </c>
      <c r="D2" s="6">
        <f>'Besoins'!$B$2*1</f>
        <v>1</v>
      </c>
      <c r="E2" t="s">
        <v>3</v>
      </c>
    </row>
    <row r="3">
      <c r="A3">
        <v>1</v>
      </c>
      <c r="B3" t="s">
        <v>58</v>
      </c>
      <c r="C3" t="s">
        <v>57</v>
      </c>
      <c r="D3" s="6">
        <f>'Besoins'!$B$2*0.12</f>
        <v>0.12</v>
      </c>
      <c r="E3" t="s">
        <v>19</v>
      </c>
    </row>
    <row r="4">
      <c r="A4">
        <v>2</v>
      </c>
      <c r="B4" t="s">
        <v>59</v>
      </c>
      <c r="C4" t="s">
        <v>60</v>
      </c>
      <c r="D4" s="6">
        <f>'Besoins'!$B$2*0.06</f>
        <v>0.06</v>
      </c>
      <c r="E4" t="s">
        <v>19</v>
      </c>
    </row>
    <row r="5">
      <c r="A5">
        <v>2</v>
      </c>
      <c r="B5" t="s">
        <v>61</v>
      </c>
      <c r="C5" t="s">
        <v>60</v>
      </c>
      <c r="D5" s="6">
        <f>'Besoins'!$B$2*0.06</f>
        <v>0.06</v>
      </c>
      <c r="E5" t="s">
        <v>19</v>
      </c>
    </row>
    <row r="6">
      <c r="A6">
        <v>1</v>
      </c>
      <c r="B6" t="s">
        <v>62</v>
      </c>
      <c r="C6" t="s">
        <v>60</v>
      </c>
      <c r="D6" s="6">
        <f>'Besoins'!$B$2*1</f>
        <v>1</v>
      </c>
      <c r="E6" t="s">
        <v>3</v>
      </c>
    </row>
    <row r="7">
      <c r="A7">
        <v>1</v>
      </c>
      <c r="B7" t="s">
        <v>63</v>
      </c>
      <c r="C7" t="s">
        <v>60</v>
      </c>
      <c r="D7" s="6">
        <f>'Besoins'!$B$2*0.02</f>
        <v>0.02</v>
      </c>
      <c r="E7" t="s">
        <v>19</v>
      </c>
    </row>
    <row r="8">
      <c r="A8">
        <v>1</v>
      </c>
      <c r="B8" t="s">
        <v>64</v>
      </c>
      <c r="C8" t="s">
        <v>60</v>
      </c>
      <c r="D8" s="6">
        <f>'Besoins'!$B$2*0.002</f>
        <v>0.002</v>
      </c>
      <c r="E8" t="s">
        <v>19</v>
      </c>
    </row>
    <row r="9">
      <c r="A9">
        <v>1</v>
      </c>
      <c r="B9" t="s">
        <v>65</v>
      </c>
      <c r="C9" t="s">
        <v>60</v>
      </c>
      <c r="D9" s="6">
        <f>'Besoins'!$B$2*0.001</f>
        <v>0.001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"00SAU_REC012 · CUI.SAU.BLANCHES · référence : "&amp;Besoins!B3&amp;" "&amp;Besoins!C3&amp;" · multiplicateur réglable sur la feuille ""Besoins"""</f>
        <v>00SAU_REC012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Mettre en place — Peser, mesurer et contrôler les denrées.</v>
      </c>
      <c r="C5"/>
      <c r="D5"/>
    </row>
    <row r="6">
      <c r="A6" t="s" s="15">
        <v>69</v>
      </c>
      <c r="B6" t="str" s="12">
        <f>"[RÉALISER] "&amp;Procedure!D3</f>
        <v>[RÉALISER] Réaliser le Roux Blanc et le refroidir — Le réaliser dans une sauteuse suffisamment grande pour pouvoir incorporer le lait facilement. Arrêter la cuisson lorsqu'il blanchit et devient mousseux. Le laisser refroidir.</v>
      </c>
      <c r="C6"/>
      <c r="D6"/>
    </row>
    <row r="7">
      <c r="A7"/>
      <c r="B7" t="s">
        <v>70</v>
      </c>
      <c r="C7" s="6">
        <f>'Besoins'!$B$2*0.12</f>
        <v>0.12</v>
      </c>
      <c r="D7" t="s">
        <v>19</v>
      </c>
    </row>
    <row r="8">
      <c r="A8" t="s" s="15">
        <v>71</v>
      </c>
      <c r="B8" t="str" s="12">
        <f>"[PORTER] "&amp;Procedure!D4</f>
        <v>[PORTER] Porter le lait à ébullition.</v>
      </c>
      <c r="C8"/>
      <c r="D8"/>
    </row>
    <row r="9">
      <c r="A9"/>
      <c r="B9" t="str">
        <f>Besoins!B11</f>
        <v>Lait entier UHT 3,5% MG brique 1L</v>
      </c>
      <c r="C9" s="6">
        <f>Besoins!E11</f>
        <v>1</v>
      </c>
      <c r="D9" t="str">
        <f>Besoins!F11</f>
        <v>lt</v>
      </c>
    </row>
    <row r="10">
      <c r="A10" t="s" s="15">
        <v>72</v>
      </c>
      <c r="B10" t="str" s="12">
        <f>"[VERSER] "&amp;Procedure!D5</f>
        <v>[VERSER] Confectionner la sauce Béchamel — Verser la moitié du lait bouillant en une seule fois sur le roux froid. Mélanger hors du feu au fouet à sauce. Verser progressivement le reste du lait sans arrêter de remuer. La consistance doit être lisse, homogène et sans grumeaux.</v>
      </c>
      <c r="C10"/>
      <c r="D10"/>
    </row>
    <row r="11">
      <c r="A11"/>
      <c r="B11" t="str">
        <f>Besoins!B11</f>
        <v>Lait entier UHT 3,5% MG brique 1L</v>
      </c>
      <c r="C11" s="6">
        <f>Besoins!E11</f>
        <v>1</v>
      </c>
      <c r="D11" t="str">
        <f>Besoins!F11</f>
        <v>lt</v>
      </c>
    </row>
    <row r="12">
      <c r="A12"/>
      <c r="B12" t="s">
        <v>70</v>
      </c>
      <c r="C12" s="6">
        <f>'Besoins'!$B$2*0.12</f>
        <v>0.12</v>
      </c>
      <c r="D12" t="s">
        <v>19</v>
      </c>
    </row>
    <row r="13">
      <c r="A13"/>
      <c r="B13" t="str">
        <f>Besoins!B8</f>
        <v>Noix de muscade entière</v>
      </c>
      <c r="C13" s="6">
        <f>Besoins!E8</f>
        <v>0.002</v>
      </c>
      <c r="D13" t="str">
        <f>Besoins!F8</f>
        <v>kg</v>
      </c>
    </row>
    <row r="14">
      <c r="A14"/>
      <c r="B14" t="str">
        <f>Besoins!B9</f>
        <v>Piment de Cayenne</v>
      </c>
      <c r="C14" s="6">
        <f>Besoins!E9</f>
        <v>0.001</v>
      </c>
      <c r="D14" t="str">
        <f>Besoins!F9</f>
        <v>kg</v>
      </c>
    </row>
    <row r="15">
      <c r="A15" t="s" s="15">
        <v>73</v>
      </c>
      <c r="B15" t="str" s="12">
        <f>"[ASSAISONNER] "&amp;Procedure!D6</f>
        <v>[ASSAISONNER] Assaisonner et cuire — Assaisonner avec le sel, le piment de Cayenne et quelques râpures de noix de muscade. Porter à ébullition et laisser bouillir très lentement sans cesser de remuer.</v>
      </c>
      <c r="C15"/>
      <c r="D15"/>
    </row>
    <row r="16">
      <c r="A16"/>
      <c r="B16" t="str" s="16">
        <f>"ℹ "&amp;Procedure!E6</f>
        <v>ℹ</v>
      </c>
      <c r="C16"/>
      <c r="D16"/>
    </row>
    <row r="17">
      <c r="A17" t="s" s="15">
        <v>74</v>
      </c>
      <c r="B17" t="str" s="12">
        <f>"[PASSER] "&amp;Procedure!D7</f>
        <v>[PASSER] Passer, tamponner et réserver — Vérifier l'onctuosité et l'assaisonnement. Passer au chinois étamine en foulant au pochon. Corner les bords. Tamponner la surface avec quelques parcelles de beurre pour éviter la formation d'une peau. Réserver à couvert au bain-marie.</v>
      </c>
      <c r="C17"/>
      <c r="D17"/>
    </row>
    <row r="18">
      <c r="A18"/>
      <c r="B18" t="s">
        <v>75</v>
      </c>
      <c r="C18" s="6">
        <f>'Besoins'!$B$2*0.02</f>
        <v>0.02</v>
      </c>
      <c r="D18" t="s">
        <v>19</v>
      </c>
    </row>
    <row r="19">
      <c r="A19"/>
      <c r="B19" t="str" s="16">
        <f>"ℹ "&amp;Procedure!E7</f>
        <v>ℹ</v>
      </c>
      <c r="C19"/>
      <c r="D19"/>
    </row>
    <row r="20">
      <c r="A20"/>
      <c r="B20"/>
      <c r="C20"/>
      <c r="D20"/>
    </row>
    <row r="21">
      <c r="A21" t="s" s="14">
        <v>76</v>
      </c>
      <c r="B21"/>
      <c r="C21"/>
      <c r="D21"/>
    </row>
    <row r="22">
      <c r="A22" t="s" s="15">
        <v>68</v>
      </c>
      <c r="B22" t="str" s="12">
        <f>"[METTRE EN PLACE] "&amp;Procedure!D8</f>
        <v>[METTRE EN PLACE] Mettre en place — Peser, mesurer et contrôler les denrées. Tamiser la farine. Découper le beurre en parcelles.</v>
      </c>
      <c r="C22"/>
      <c r="D22"/>
    </row>
    <row r="23">
      <c r="A23" t="s" s="15">
        <v>69</v>
      </c>
      <c r="B23" t="str" s="12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23"/>
      <c r="D23"/>
    </row>
    <row r="24">
      <c r="A24"/>
      <c r="B24" t="s">
        <v>75</v>
      </c>
      <c r="C24" s="6">
        <f>'Besoins'!$B$2*0.06</f>
        <v>0.06</v>
      </c>
      <c r="D24" t="s">
        <v>19</v>
      </c>
    </row>
    <row r="25">
      <c r="A25"/>
      <c r="B25" t="str">
        <f>Besoins!B7</f>
        <v>farine de blé tamisée type 55</v>
      </c>
      <c r="C25" s="6">
        <f>Besoins!E7</f>
        <v>0.06</v>
      </c>
      <c r="D25" t="str">
        <f>Besoins!F7</f>
        <v>kg</v>
      </c>
    </row>
    <row r="26">
      <c r="A26" t="s" s="15">
        <v>71</v>
      </c>
      <c r="B26" t="str" s="12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26"/>
      <c r="D26"/>
    </row>
    <row r="27">
      <c r="A27"/>
      <c r="B27" t="str" s="16">
        <f>"ℹ "&amp;Procedure!E10</f>
        <v>ℹ</v>
      </c>
      <c r="C27"/>
      <c r="D27"/>
    </row>
    <row r="28">
      <c r="A28" t="s" s="15">
        <v>72</v>
      </c>
      <c r="B28" t="str" s="12">
        <f>"[REFROIDIR] "&amp;Procedure!D11</f>
        <v>[REFROIDIR] Refroidir rapidement — Retirer la sauteuse du feu. Si nécessaire, plonger le fond dans une plaque d'eau froide pour stopper la cuisson.</v>
      </c>
      <c r="C28"/>
      <c r="D28"/>
    </row>
    <row r="29">
      <c r="A29"/>
      <c r="B29"/>
      <c r="C29"/>
      <c r="D29"/>
    </row>
    <row r="30">
      <c r="A30" t="s" s="17">
        <v>77</v>
      </c>
      <c r="B30"/>
      <c r="C30"/>
      <c r="D30"/>
    </row>
  </sheetData>
  <sheetProtection sheet="1"/>
  <mergeCells count="18">
    <mergeCell ref="A1:D1"/>
    <mergeCell ref="A2:D2"/>
    <mergeCell ref="A4:D4"/>
    <mergeCell ref="B5:D5"/>
    <mergeCell ref="B6:D6"/>
    <mergeCell ref="B8:D8"/>
    <mergeCell ref="B10:D10"/>
    <mergeCell ref="B15:D15"/>
    <mergeCell ref="B16:D16"/>
    <mergeCell ref="B17:D17"/>
    <mergeCell ref="B19:D19"/>
    <mergeCell ref="A21:D21"/>
    <mergeCell ref="B22:D22"/>
    <mergeCell ref="B23:D23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2026-09-15T12:38:40Z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2026-09-15T12:38:40Z</dcterms:modified>
  <cp:revision>1</cp:revision>
</cp:coreProperties>
</file>