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<sst xmlns="http://schemas.openxmlformats.org/spreadsheetml/2006/main" count="78" uniqueCount="78">
  <si>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</si>
  <si>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</si>
  <si>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</si>
  <si>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</si>
  <si>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</si>
  <si>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</si>
  <si>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</si>
  <si>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</si>
  <si>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</si>
  <si>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</si>
  <si>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</si>
  <si>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</si>
  <si>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</si>
  <si>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</si>
  <si>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</si>
  <si>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</si>
  <si>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</si>
  <si>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</si>
  <si>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</si>
  <si>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</si>
  <si>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</si>
  <si>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</si>
  <si>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</si>
  <si>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</si>
  <si>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</si>
  <si>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</si>
  <si>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</si>
  <si>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</si>
  <si>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</si>
  <si>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</si>
  <si>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</si>
  <si>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</si>
  <si>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</si>
  <si>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</si>
  <si>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</si>
  <si>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 Béchamel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</si>
  <si>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</si>
  <si>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</si>
  <si>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</si>
  <si>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</si>
  <si>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</si>
  <si>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</si>
  <si>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</si>
  <si>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</si>
  <si>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</si>
  <si>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</si>
  <si>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</si>
  <si>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</si>
  <si>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</si>
  <si>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</si>
  <si>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</si>
  <si>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</si>
  <si>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</si>
  <si>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</si>
  <si>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</si>
  <si>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</si>
  <si>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</si>
  <si>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</si>
  <si>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Roux Blanc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</si>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</sst>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0.001</v>
      </c>
      <c r="E9" s="6">
        <f>D9*$B$2</f>
        <v>0.001</v>
      </c>
      <c r="F9" t="s">
        <v>19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19</v>
      </c>
      <c r="G10" s="9">
        <f>E10*4.9</f>
        <v>0.392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2"/>
      <c r="F3"/>
    </row>
    <row r="4">
      <c r="A4" t="s">
        <v>35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2"/>
      <c r="F5"/>
    </row>
    <row r="6">
      <c r="A6" t="s">
        <v>35</v>
      </c>
      <c r="B6">
        <v>5</v>
      </c>
      <c r="C6" t="s">
        <v>42</v>
      </c>
      <c r="D6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6" t="s" s="12">
        <v>43</v>
      </c>
      <c r="F6"/>
    </row>
    <row r="7">
      <c r="A7" t="s">
        <v>35</v>
      </c>
      <c r="B7">
        <v>6</v>
      </c>
      <c r="C7" t="s">
        <v>44</v>
      </c>
      <c r="D7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2">
        <v>45</v>
      </c>
      <c r="F7"/>
    </row>
    <row r="8">
      <c r="A8" t="s">
        <v>46</v>
      </c>
      <c r="B8">
        <v>1</v>
      </c>
      <c r="C8" t="s">
        <v>36</v>
      </c>
      <c r="D8" t="s" s="12">
        <v>47</v>
      </c>
      <c r="E8" t="s" s="12"/>
      <c r="F8"/>
    </row>
    <row r="9">
      <c r="A9" t="s">
        <v>46</v>
      </c>
      <c r="B9">
        <v>2</v>
      </c>
      <c r="C9" t="s">
        <v>48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46</v>
      </c>
      <c r="B10">
        <v>3</v>
      </c>
      <c r="C10" t="s">
        <v>49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50</v>
      </c>
      <c r="F10"/>
    </row>
    <row r="11">
      <c r="A11" t="s">
        <v>46</v>
      </c>
      <c r="B11">
        <v>4</v>
      </c>
      <c r="C11" t="s">
        <v>51</v>
      </c>
      <c r="D11" t="s" s="12">
        <v>52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'Besoins'!$B$2*0.12</f>
        <v>0.12</v>
      </c>
      <c r="E3" t="s">
        <v>19</v>
      </c>
    </row>
    <row r="4">
      <c r="A4">
        <v>2</v>
      </c>
      <c r="B4" t="s">
        <v>59</v>
      </c>
      <c r="C4" t="s">
        <v>60</v>
      </c>
      <c r="D4" s="6">
        <f>'Besoins'!$B$2*0.06</f>
        <v>0.06</v>
      </c>
      <c r="E4" t="s">
        <v>19</v>
      </c>
    </row>
    <row r="5">
      <c r="A5">
        <v>2</v>
      </c>
      <c r="B5" t="s">
        <v>61</v>
      </c>
      <c r="C5" t="s">
        <v>60</v>
      </c>
      <c r="D5" s="6">
        <f>'Besoins'!$B$2*0.06</f>
        <v>0.06</v>
      </c>
      <c r="E5" t="s">
        <v>19</v>
      </c>
    </row>
    <row r="6">
      <c r="A6">
        <v>1</v>
      </c>
      <c r="B6" t="s">
        <v>62</v>
      </c>
      <c r="C6" t="s">
        <v>60</v>
      </c>
      <c r="D6" s="6">
        <f>'Besoins'!$B$2*1</f>
        <v>1</v>
      </c>
      <c r="E6" t="s">
        <v>3</v>
      </c>
    </row>
    <row r="7">
      <c r="A7">
        <v>1</v>
      </c>
      <c r="B7" t="s">
        <v>63</v>
      </c>
      <c r="C7" t="s">
        <v>60</v>
      </c>
      <c r="D7" s="6">
        <f>'Besoins'!$B$2*0.02</f>
        <v>0.02</v>
      </c>
      <c r="E7" t="s">
        <v>19</v>
      </c>
    </row>
    <row r="8">
      <c r="A8">
        <v>1</v>
      </c>
      <c r="B8" t="s">
        <v>64</v>
      </c>
      <c r="C8" t="s">
        <v>60</v>
      </c>
      <c r="D8" s="6">
        <f>'Besoins'!$B$2*0.002</f>
        <v>0.002</v>
      </c>
      <c r="E8" t="s">
        <v>19</v>
      </c>
    </row>
    <row r="9">
      <c r="A9">
        <v>1</v>
      </c>
      <c r="B9" t="s">
        <v>65</v>
      </c>
      <c r="C9" t="s">
        <v>60</v>
      </c>
      <c r="D9" s="6">
        <f>'Besoins'!$B$2*0.001</f>
        <v>0.001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69</v>
      </c>
      <c r="B6" t="str" s="12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70</v>
      </c>
      <c r="C7" s="6">
        <f>'Besoins'!$B$2*0.12</f>
        <v>0.12</v>
      </c>
      <c r="D7" t="s">
        <v>19</v>
      </c>
    </row>
    <row r="8">
      <c r="A8" t="s" s="15">
        <v>71</v>
      </c>
      <c r="B8" t="str" s="12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6">
        <f>Besoins!E11</f>
        <v>1</v>
      </c>
      <c r="D9" t="str">
        <f>Besoins!F11</f>
        <v>lt</v>
      </c>
    </row>
    <row r="10">
      <c r="A10" t="s" s="15">
        <v>72</v>
      </c>
      <c r="B10" t="str" s="12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6">
        <f>Besoins!E11</f>
        <v>1</v>
      </c>
      <c r="D11" t="str">
        <f>Besoins!F11</f>
        <v>lt</v>
      </c>
    </row>
    <row r="12">
      <c r="A12"/>
      <c r="B12" t="s">
        <v>70</v>
      </c>
      <c r="C12" s="6">
        <f>'Besoins'!$B$2*0.12</f>
        <v>0.12</v>
      </c>
      <c r="D12" t="s">
        <v>19</v>
      </c>
    </row>
    <row r="13">
      <c r="A13"/>
      <c r="B13" t="str">
        <f>Besoins!B8</f>
        <v>Noix de muscade entière</v>
      </c>
      <c r="C13" s="6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6">
        <f>Besoins!E9</f>
        <v>0.001</v>
      </c>
      <c r="D14" t="str">
        <f>Besoins!F9</f>
        <v>kg</v>
      </c>
    </row>
    <row r="15">
      <c r="A15" t="s" s="15">
        <v>73</v>
      </c>
      <c r="B15" t="str" s="12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6">
        <f>"ℹ "&amp;Procedure!E6</f>
        <v>ℹ</v>
      </c>
      <c r="C16"/>
      <c r="D16"/>
    </row>
    <row r="17">
      <c r="A17" t="s" s="15">
        <v>74</v>
      </c>
      <c r="B17" t="str" s="12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75</v>
      </c>
      <c r="C18" s="6">
        <f>'Besoins'!$B$2*0.02</f>
        <v>0.02</v>
      </c>
      <c r="D18" t="s">
        <v>19</v>
      </c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4">
        <v>76</v>
      </c>
      <c r="B21"/>
      <c r="C21"/>
      <c r="D21"/>
    </row>
    <row r="22">
      <c r="A22" t="s" s="15">
        <v>68</v>
      </c>
      <c r="B22" t="str" s="12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5">
        <v>69</v>
      </c>
      <c r="B23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75</v>
      </c>
      <c r="C24" s="6">
        <f>'Besoins'!$B$2*0.06</f>
        <v>0.06</v>
      </c>
      <c r="D24" t="s">
        <v>19</v>
      </c>
    </row>
    <row r="25">
      <c r="A25"/>
      <c r="B25" t="str">
        <f>Besoins!B7</f>
        <v>farine de blé tamisée type 55</v>
      </c>
      <c r="C25" s="6">
        <f>Besoins!E7</f>
        <v>0.06</v>
      </c>
      <c r="D25" t="str">
        <f>Besoins!F7</f>
        <v>kg</v>
      </c>
    </row>
    <row r="26">
      <c r="A26" t="s" s="15">
        <v>71</v>
      </c>
      <c r="B26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6">
        <f>"ℹ "&amp;Procedure!E10</f>
        <v>ℹ</v>
      </c>
      <c r="C27"/>
      <c r="D27"/>
    </row>
    <row r="28">
      <c r="A28" t="s" s="15">
        <v>72</v>
      </c>
      <c r="B28" t="str" s="12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7">
        <v>77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