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<sst xmlns="http://schemas.openxmlformats.org/spreadsheetml/2006/main" count="104" uniqueCount="104">
  <si>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</si>
  <si>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</si>
  <si>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FOND BLANC DE VEAU</t>
  </si>
  <si>
    <t>Code</t>
  </si>
  <si>
    <t>GRO_CDR_B264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</si>
  <si>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</si>
  <si>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</si>
  <si>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</si>
  <si>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</si>
  <si>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</si>
  <si>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</si>
  <si>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</si>
  <si>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</si>
  <si>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</si>
  <si>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</si>
  <si>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</si>
  <si>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</si>
  <si>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</si>
  <si>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</si>
  <si>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</si>
  <si>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</si>
  <si>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</si>
  <si>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</si>
  <si>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</si>
  <si>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</si>
  <si>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</si>
  <si>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</si>
  <si>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</si>
  <si>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</si>
  <si>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</si>
  <si>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</si>
  <si>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</si>
  <si>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</si>
  <si>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</si>
  <si>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</si>
  <si>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</si>
  <si>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</si>
  <si>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</si>
  <si>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</si>
  <si>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</si>
  <si>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</si>
  <si>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</si>
  <si>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</si>
  <si>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</si>
  <si>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</si>
  <si>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</si>
  <si>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</si>
  <si>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</si>
  <si>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</si>
  <si>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</si>
  <si>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00002616</t>
  </si>
  <si>
    <t>Os de veau (pieds, jarret)</t>
  </si>
  <si>
    <t>Veau</t>
  </si>
  <si>
    <t>00002605</t>
  </si>
  <si>
    <t>Os et parures maigres de veau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</si>
  <si>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</si>
  <si>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</si>
  <si>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</si>
  <si>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</si>
  <si>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</si>
  <si>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</si>
  <si>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</si>
  <si>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Os et parures maigres de veau</t>
  </si>
  <si>
    <t>matiere</t>
  </si>
  <si>
    <t xml:space="preserve">    ↳ Os de veau (pieds, jarret)</t>
  </si>
  <si>
    <t xml:space="preserve">    ↳ CAROTTE France extra colis 12kg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</si>
  <si>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</si>
  <si>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</si>
  <si>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</si>
  <si>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Eau (robinet - moy. France 2026)</t>
  </si>
  <si>
    <t xml:space="preserve">    ↳ Clous de girofle (par 20)</t>
  </si>
  <si>
    <t>pc</t>
  </si>
  <si>
    <t>Conversions diverses</t>
  </si>
  <si>
    <t xml:space="preserve">        ↳ Clous de girofle</t>
  </si>
  <si>
    <t xml:space="preserve">    ↳ Poivre noir en grains entiers</t>
  </si>
  <si>
    <t>Recette</t>
  </si>
  <si>
    <t>#</t>
  </si>
  <si>
    <t>Verbe</t>
  </si>
  <si>
    <t>Étape</t>
  </si>
  <si>
    <t>Précision technique</t>
  </si>
  <si>
    <t>Durée</t>
  </si>
  <si>
    <t>CONCASSER</t>
  </si>
  <si>
    <t>Mise en place du poste de travail — Réunir les denrées, le matériel de préparation et de cuisson. Contrôler la fraîcheur et la qualité des produits.</t>
  </si>
  <si>
    <t>Découper en morceaux — réunir dans une grande marmite — couvrir d'eau froide — porter à ébullition 3 à 4 minutes — rafraîchir</t>
  </si>
  <si>
    <t>ÉPLUCHER</t>
  </si>
  <si>
    <t>Concasser finement les os ou les carcasses et les abattis ; découper la viande en morceaux, habiller et brider la ou les volailles s'il y a lieu.</t>
  </si>
  <si>
    <t>Bien rincer et égoutter dans une passoire — rincer le rondeau</t>
  </si>
  <si>
    <t>MARQUER</t>
  </si>
  <si>
    <t>Replacer les ingrédients de base dans le récipient — mouiller avec de l'eau froide — porter à ébullition</t>
  </si>
  <si>
    <t>ÉCUMER</t>
  </si>
  <si>
    <t>Marquer le fond blanc en cuisson — Replacer les ingrédients de base, mouiller à l'eau froide, porter à ébullition, écumer et dégraisser.</t>
  </si>
  <si>
    <t>Écumer abondamment dès la première ébullition</t>
  </si>
  <si>
    <t>Éplucher et laver tous les légumes — tailler les carottes en tronçons — piquer ou clouter les oignons</t>
  </si>
  <si>
    <t>MOUILLER</t>
  </si>
  <si>
    <t>Fiche technique — FOND BLANC DE VEAU</t>
  </si>
  <si>
    <t>FOND BLANC DE VEAU  GRO_CDR_B264</t>
  </si>
  <si>
    <t>1.</t>
  </si>
  <si>
    <t>2.</t>
  </si>
  <si>
    <t>3.</t>
  </si>
  <si>
    <t>4.</t>
  </si>
  <si>
    <t>5.</t>
  </si>
  <si>
    <t xml:space="preserve">    Clous de girofle (par 20) (conv.)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</si>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</sst>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2.7437</v>
      </c>
    </row>
    <row r="12">
      <c r="A12" t="s" s="3">
        <v>17</v>
      </c>
      <c r="B12" s="4">
        <v>2.7437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2.7437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25</v>
      </c>
      <c r="G7" s="4">
        <f>E7*0.0043</f>
        <v>0.00645</v>
      </c>
    </row>
    <row r="8">
      <c r="A8" t="s">
        <v>35</v>
      </c>
      <c r="B8" t="s">
        <v>36</v>
      </c>
      <c r="C8" t="s">
        <v>37</v>
      </c>
      <c r="D8" s="9">
        <v>0.00005</v>
      </c>
      <c r="E8" s="11">
        <f>D8*$B$2</f>
        <v>0.00005</v>
      </c>
      <c r="F8" t="s">
        <v>38</v>
      </c>
      <c r="G8" s="4">
        <f>E8*25</f>
        <v>0.00125</v>
      </c>
    </row>
    <row r="9">
      <c r="A9" t="s">
        <v>39</v>
      </c>
      <c r="B9" t="s">
        <v>40</v>
      </c>
      <c r="C9" t="s">
        <v>37</v>
      </c>
      <c r="D9" s="9">
        <v>0.001</v>
      </c>
      <c r="E9" s="11">
        <f>D9*$B$2</f>
        <v>0.001</v>
      </c>
      <c r="F9" t="s">
        <v>38</v>
      </c>
      <c r="G9" s="4">
        <f>E9*12</f>
        <v>0.012</v>
      </c>
    </row>
    <row r="10">
      <c r="A10" t="s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38</v>
      </c>
      <c r="G10" s="4">
        <f>E10*1.1</f>
        <v>0.11</v>
      </c>
    </row>
    <row r="11">
      <c r="A11" t="s">
        <v>44</v>
      </c>
      <c r="B11" t="s">
        <v>45</v>
      </c>
      <c r="C11" t="s">
        <v>43</v>
      </c>
      <c r="D11" s="9">
        <v>0.08</v>
      </c>
      <c r="E11" s="11">
        <f>D11*$B$2</f>
        <v>0.08</v>
      </c>
      <c r="F11" t="s">
        <v>38</v>
      </c>
      <c r="G11" s="4">
        <f>E11*1.8</f>
        <v>0.144</v>
      </c>
    </row>
    <row r="12">
      <c r="A12" t="s">
        <v>46</v>
      </c>
      <c r="B12" t="s">
        <v>47</v>
      </c>
      <c r="C12" t="s">
        <v>43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48</v>
      </c>
      <c r="B13" t="s">
        <v>49</v>
      </c>
      <c r="C13" t="s">
        <v>43</v>
      </c>
      <c r="D13" s="9">
        <v>0.2</v>
      </c>
      <c r="E13" s="11">
        <f>D13*$B$2</f>
        <v>0.2</v>
      </c>
      <c r="F13" t="s">
        <v>38</v>
      </c>
      <c r="G13" s="4">
        <f>E13*0.9</f>
        <v>0.18</v>
      </c>
    </row>
    <row r="14">
      <c r="A14" t="s" s="12">
        <v>50</v>
      </c>
      <c r="B14" t="s">
        <v>51</v>
      </c>
      <c r="C14" t="s">
        <v>52</v>
      </c>
      <c r="D14" s="9">
        <v>0.5</v>
      </c>
      <c r="E14" s="11">
        <f>D14*$B$2</f>
        <v>0.5</v>
      </c>
      <c r="F14" t="s">
        <v>38</v>
      </c>
      <c r="G14" s="4">
        <f>E14*2.5</f>
        <v>1.25</v>
      </c>
    </row>
    <row r="15">
      <c r="A15" t="s" s="12">
        <v>53</v>
      </c>
      <c r="B15" t="s">
        <v>54</v>
      </c>
      <c r="C15" t="s">
        <v>52</v>
      </c>
      <c r="D15" s="9">
        <v>0.5</v>
      </c>
      <c r="E15" s="11">
        <f>D15*$B$2</f>
        <v>0.5</v>
      </c>
      <c r="F15" t="s">
        <v>38</v>
      </c>
      <c r="G15" s="4">
        <f>E15*2</f>
        <v>1</v>
      </c>
    </row>
    <row r="16">
      <c r="A16"/>
      <c r="B16"/>
      <c r="C16"/>
      <c r="D16"/>
      <c r="E16"/>
      <c r="F16" t="s" s="3">
        <v>55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0.5</v>
      </c>
      <c r="E3" t="s">
        <v>38</v>
      </c>
      <c r="F3" t="s">
        <v>52</v>
      </c>
    </row>
    <row r="4">
      <c r="A4">
        <v>1</v>
      </c>
      <c r="B4" t="s">
        <v>64</v>
      </c>
      <c r="C4" t="s">
        <v>63</v>
      </c>
      <c r="D4" s="11">
        <v>0.5</v>
      </c>
      <c r="E4" t="s">
        <v>38</v>
      </c>
      <c r="F4" t="s">
        <v>52</v>
      </c>
    </row>
    <row r="5">
      <c r="A5">
        <v>1</v>
      </c>
      <c r="B5" t="s">
        <v>65</v>
      </c>
      <c r="C5" t="s">
        <v>63</v>
      </c>
      <c r="D5" s="11">
        <v>0.1</v>
      </c>
      <c r="E5" t="s">
        <v>38</v>
      </c>
      <c r="F5" t="s">
        <v>43</v>
      </c>
    </row>
    <row r="6">
      <c r="A6">
        <v>1</v>
      </c>
      <c r="B6" t="s">
        <v>66</v>
      </c>
      <c r="C6" t="s">
        <v>63</v>
      </c>
      <c r="D6" s="11">
        <v>0.1</v>
      </c>
      <c r="E6" t="s">
        <v>38</v>
      </c>
      <c r="F6" t="s">
        <v>43</v>
      </c>
    </row>
    <row r="7">
      <c r="A7">
        <v>1</v>
      </c>
      <c r="B7" t="s">
        <v>67</v>
      </c>
      <c r="C7" t="s">
        <v>63</v>
      </c>
      <c r="D7" s="11">
        <v>0.2</v>
      </c>
      <c r="E7" t="s">
        <v>38</v>
      </c>
      <c r="F7" t="s">
        <v>43</v>
      </c>
    </row>
    <row r="8">
      <c r="A8">
        <v>1</v>
      </c>
      <c r="B8" t="s">
        <v>68</v>
      </c>
      <c r="C8" t="s">
        <v>63</v>
      </c>
      <c r="D8" s="11">
        <v>0.08</v>
      </c>
      <c r="E8" t="s">
        <v>38</v>
      </c>
      <c r="F8" t="s">
        <v>43</v>
      </c>
    </row>
    <row r="9">
      <c r="A9">
        <v>1</v>
      </c>
      <c r="B9" t="s">
        <v>69</v>
      </c>
      <c r="C9" t="s">
        <v>63</v>
      </c>
      <c r="D9" s="11">
        <v>1.5</v>
      </c>
      <c r="E9" t="s">
        <v>25</v>
      </c>
      <c r="F9" t="s">
        <v>34</v>
      </c>
    </row>
    <row r="10">
      <c r="A10">
        <v>1</v>
      </c>
      <c r="B10" t="s">
        <v>70</v>
      </c>
      <c r="C10" t="s">
        <v>60</v>
      </c>
      <c r="D10" s="11">
        <v>1</v>
      </c>
      <c r="E10" t="s">
        <v>71</v>
      </c>
      <c r="F10" t="s">
        <v>72</v>
      </c>
    </row>
    <row r="11">
      <c r="A11">
        <v>2</v>
      </c>
      <c r="B11" t="s">
        <v>73</v>
      </c>
      <c r="C11" t="s">
        <v>63</v>
      </c>
      <c r="D11" s="11">
        <v>0</v>
      </c>
      <c r="E11" t="s">
        <v>38</v>
      </c>
      <c r="F11" t="s">
        <v>37</v>
      </c>
    </row>
    <row r="12">
      <c r="A12">
        <v>1</v>
      </c>
      <c r="B12" t="s">
        <v>74</v>
      </c>
      <c r="C12" t="s">
        <v>63</v>
      </c>
      <c r="D12" s="11">
        <v>0.001</v>
      </c>
      <c r="E12" t="s">
        <v>38</v>
      </c>
      <c r="F1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>
        <v>83</v>
      </c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>
        <v>86</v>
      </c>
      <c r="F3"/>
    </row>
    <row r="4">
      <c r="A4" t="s">
        <v>2</v>
      </c>
      <c r="B4">
        <v>3</v>
      </c>
      <c r="C4" t="s">
        <v>87</v>
      </c>
      <c r="D4" t="inlineStr" s="14">
        <is>
          <t>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E4" t="s" s="14">
        <v>88</v>
      </c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>
        <v>91</v>
      </c>
      <c r="F5"/>
    </row>
    <row r="6">
      <c r="A6" t="s">
        <v>2</v>
      </c>
      <c r="B6">
        <v>5</v>
      </c>
      <c r="C6" t="s">
        <v>84</v>
      </c>
      <c r="D6" t="inlineStr" s="14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E6" t="s" s="14">
        <v>92</v>
      </c>
      <c r="F6"/>
    </row>
    <row r="7">
      <c r="A7" t="s">
        <v>2</v>
      </c>
      <c r="B7">
        <v>6</v>
      </c>
      <c r="C7" t="s">
        <v>93</v>
      </c>
      <c r="D7" t="inlineStr" s="14">
        <is>
          <t>Maintenir à très faible ébullition durant 2 h 30 à 3 h — Écumer, dégraisser, dépouiller aussi souvent que nécessaire ; compenser l'évaporation avec un peu d'eau bouillante ; quelques grains de poivre concassé peuvent être ajoutés quelques minutes avant la fin.</t>
        </is>
      </c>
      <c r="E7" t="s" s="14"/>
      <c r="F7"/>
    </row>
    <row r="8">
      <c r="A8" t="s">
        <v>2</v>
      </c>
      <c r="B8">
        <v>7</v>
      </c>
      <c r="C8"/>
      <c r="D8" t="inlineStr" s="14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5">
        <f>"GRO_CDR_B264 · CUI.FONDS · référence : "&amp;Besoins!B3&amp;" "&amp;Besoins!C3&amp;" · multiplicateur réglable sur la feuille ""Besoins"""</f>
        <v>GRO_CDR_B264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"[CONCASSER] "&amp;Procedure!D2</f>
        <v>[CONCASSER] Mise en place du poste de travail — Réunir les denrées, le matériel de préparation et de cuisson. Contrôler la fraîcheur et la qualité des produits.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97</v>
      </c>
      <c r="B7" t="str" s="14">
        <f>"[ÉPLUCHER] "&amp;Procedure!D3</f>
        <v>[ÉPLUCHER] Concasser finement les os ou les carcasses et les abattis ; découper la viande en morceaux, habiller et brider la ou les volailles s'il y a lieu.</v>
      </c>
      <c r="C7"/>
      <c r="D7"/>
    </row>
    <row r="8">
      <c r="A8"/>
      <c r="B8" t="str">
        <f>Besoins!B15</f>
        <v>Os et parures maigres de veau</v>
      </c>
      <c r="C8" s="11">
        <f>Besoins!E15</f>
        <v>0.5</v>
      </c>
      <c r="D8" t="str">
        <f>Besoins!F15</f>
        <v>kg</v>
      </c>
    </row>
    <row r="9">
      <c r="A9"/>
      <c r="B9" t="str">
        <f>Besoins!B14</f>
        <v>Os de veau (pieds, jarret)</v>
      </c>
      <c r="C9" s="11">
        <f>Besoins!E14</f>
        <v>0.5</v>
      </c>
      <c r="D9" t="str">
        <f>Besoins!F14</f>
        <v>kg</v>
      </c>
    </row>
    <row r="10">
      <c r="A10"/>
      <c r="B10" t="str" s="18">
        <f>"ℹ "&amp;Procedure!E3</f>
        <v>ℹ</v>
      </c>
      <c r="C10"/>
      <c r="D10"/>
    </row>
    <row r="11">
      <c r="A11" t="s" s="17">
        <v>98</v>
      </c>
      <c r="B11" t="str" s="14">
        <f>"[MARQUER] "&amp;Procedure!D4</f>
        <v>[MARQUER] Blanchir les os et la viande (ils peuvent être mis à dégorger au préalable) — Mouiller à l'eau froide, porter à ébullition, laisser frémir quelques minutes en écumant ; rafraîchir à l'eau courante, rincer, égoutter ; rincer le récipient.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99</v>
      </c>
      <c r="B13" t="str" s="14">
        <f>"[ÉCUMER] "&amp;Procedure!D5</f>
        <v>[ÉCUMER] Marquer le fond blanc en cuisson — Replacer les ingrédients de base, mouiller à l'eau froide, porter à ébullition, écumer et dégraisser.</v>
      </c>
      <c r="C13"/>
      <c r="D13"/>
    </row>
    <row r="14">
      <c r="A14"/>
      <c r="B14" t="str">
        <f>Besoins!B7</f>
        <v>Eau (robinet - moy. France 2026)</v>
      </c>
      <c r="C14" s="11">
        <f>Besoins!E7</f>
        <v>1.5</v>
      </c>
      <c r="D14" t="str">
        <f>Besoins!F7</f>
        <v>lt</v>
      </c>
    </row>
    <row r="15">
      <c r="A15"/>
      <c r="B15" t="str" s="18">
        <f>"ℹ "&amp;Procedure!E5</f>
        <v>ℹ</v>
      </c>
      <c r="C15"/>
      <c r="D15"/>
    </row>
    <row r="16">
      <c r="A16" t="s" s="17">
        <v>100</v>
      </c>
      <c r="B16" t="str" s="14">
        <f>"[ÉPLUCHER] "&amp;Procedure!D6</f>
        <v>[ÉPLUCHER] Préparer et ajouter la garniture aromatique — Éplucher et laver les légumes ; tailler les carottes en tronçons ; confectionner le bouquet garni avec les blancs de poireau et le céleri ; piquer l'oignon d'un clou de girofle.</v>
      </c>
      <c r="C16"/>
      <c r="D16"/>
    </row>
    <row r="17">
      <c r="A17"/>
      <c r="B17" t="str">
        <f>Besoins!B10</f>
        <v>CAROTTE France extra colis 12kg</v>
      </c>
      <c r="C17" s="11">
        <f>Besoins!E10</f>
        <v>0.1</v>
      </c>
      <c r="D17" t="str">
        <f>Besoins!F10</f>
        <v>kg</v>
      </c>
    </row>
    <row r="18">
      <c r="A18"/>
      <c r="B18" t="str">
        <f>Besoins!B12</f>
        <v>OIGNON jaune France cat.I 60-80mm</v>
      </c>
      <c r="C18" s="11">
        <f>Besoins!E12</f>
        <v>0.1</v>
      </c>
      <c r="D18" t="str">
        <f>Besoins!F12</f>
        <v>kg</v>
      </c>
    </row>
    <row r="19">
      <c r="A19"/>
      <c r="B19" t="str">
        <f>Besoins!B13</f>
        <v>POIREAU France cat.I</v>
      </c>
      <c r="C19" s="11">
        <f>Besoins!E13</f>
        <v>0.2</v>
      </c>
      <c r="D19" t="str">
        <f>Besoins!F13</f>
        <v>kg</v>
      </c>
    </row>
    <row r="20">
      <c r="A20"/>
      <c r="B20" t="str">
        <f>Besoins!B11</f>
        <v>CÉLERI-BRANCHE vert France cat.I</v>
      </c>
      <c r="C20" s="11">
        <f>Besoins!E11</f>
        <v>0.08</v>
      </c>
      <c r="D20" t="str">
        <f>Besoins!F11</f>
        <v>kg</v>
      </c>
    </row>
    <row r="21">
      <c r="A21"/>
      <c r="B21" t="s">
        <v>101</v>
      </c>
      <c r="C21" s="11">
        <f>'Besoins'!$B$2*1</f>
        <v>1</v>
      </c>
      <c r="D21" t="s">
        <v>71</v>
      </c>
    </row>
    <row r="22">
      <c r="A22"/>
      <c r="B22" t="str" s="18">
        <f>"ℹ "&amp;Procedure!E6</f>
        <v>ℹ</v>
      </c>
      <c r="C22"/>
      <c r="D22"/>
    </row>
    <row r="23">
      <c r="A23" t="s" s="17">
        <v>102</v>
      </c>
      <c r="B23" t="str" s="14">
        <f>"[MOUILLER] "&amp;Procedure!D7</f>
        <v>[MOUILLER] Maintenir à très faible ébullition durant 2 h 30 à 3 h — Écumer, dégraisser, dépouiller aussi souvent que nécessaire ; compenser l'évaporation avec un peu d'eau bouillante ; quelques grains de poivre concassé peuvent être ajoutés quelques minutes avant la fin.</v>
      </c>
      <c r="C23"/>
      <c r="D23"/>
    </row>
    <row r="24">
      <c r="A24"/>
      <c r="B24" t="str">
        <f>Besoins!B9</f>
        <v>Poivre noir en grains entiers</v>
      </c>
      <c r="C24" s="11">
        <f>Besoins!E9</f>
        <v>0.001</v>
      </c>
      <c r="D24" t="str">
        <f>Besoins!F9</f>
        <v>kg</v>
      </c>
    </row>
    <row r="25">
      <c r="A25" t="s" s="17">
        <v>103</v>
      </c>
      <c r="B25" t="str" s="14">
        <f>Procedure!D8</f>
        <v>Passer le fond au chinois étamine sans le fouler ni le remuer — il doit être parfaitement limpide, non « laiteux » ; dégraisser à nouveau si nécessaire ; refroidir rapidement et réserver à couvert à + 3 °C maximum.</v>
      </c>
      <c r="C25"/>
      <c r="D25"/>
    </row>
    <row r="26">
      <c r="A26"/>
      <c r="B26"/>
      <c r="C26"/>
      <c r="D26"/>
    </row>
    <row r="27">
      <c r="A27" t="s" s="19">
        <v>22</v>
      </c>
      <c r="B27"/>
      <c r="C27"/>
      <c r="D27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10:D10"/>
    <mergeCell ref="B11:D11"/>
    <mergeCell ref="B12:D12"/>
    <mergeCell ref="B13:D13"/>
    <mergeCell ref="B15:D15"/>
    <mergeCell ref="B16:D16"/>
    <mergeCell ref="B22:D22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2026-10-30T15:45:51Z</dcterms:created>
  <dc:title>FOND BLANC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2026-10-30T15:45:51Z</dcterms:modified>
  <cp:revision>1</cp:revision>
</cp:coreProperties>
</file>