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<sst xmlns="http://schemas.openxmlformats.org/spreadsheetml/2006/main" count="88" uniqueCount="88">
  <si>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</si>
  <si>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</si>
  <si>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</si>
  <si>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</si>
  <si>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</si>
  <si>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</si>
  <si>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</si>
  <si>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</si>
  <si>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</si>
  <si>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</si>
  <si>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</si>
  <si>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</si>
  <si>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</si>
  <si>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</si>
  <si>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</si>
  <si>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00001758</t>
  </si>
  <si>
    <t>concentré de tomates</t>
  </si>
  <si>
    <t>Épicerie salée</t>
  </si>
  <si>
    <t>HER-BOUQUET-G</t>
  </si>
  <si>
    <t>Bouquet garni sachet dose</t>
  </si>
  <si>
    <t>Herbes aromatiques séchées</t>
  </si>
  <si>
    <t>kg</t>
  </si>
  <si>
    <t>RNM9740123</t>
  </si>
  <si>
    <t>CAROTTE France cat.I botte</t>
  </si>
  <si>
    <t>Légumes</t>
  </si>
  <si>
    <t>bte</t>
  </si>
  <si>
    <t>RNM27820123</t>
  </si>
  <si>
    <t>OIGNON jaune France cat.I 60-80mm</t>
  </si>
  <si>
    <t>SEL-FIN</t>
  </si>
  <si>
    <t>Sel fin de cuisine</t>
  </si>
  <si>
    <t>Sels et condiments de base</t>
  </si>
  <si>
    <t>00002602</t>
  </si>
  <si>
    <t>Abattis de volaille (carcasses, cous, pattes)</t>
  </si>
  <si>
    <t>Volailles</t>
  </si>
  <si>
    <t>00002603</t>
  </si>
  <si>
    <t>Carcasses de volaille</t>
  </si>
  <si>
    <t>00002604</t>
  </si>
  <si>
    <t>Volaille âgée (poule)</t>
  </si>
  <si>
    <t>Total</t>
  </si>
  <si>
    <t>Recette</t>
  </si>
  <si>
    <t>#</t>
  </si>
  <si>
    <t>Verbe</t>
  </si>
  <si>
    <t>Étape</t>
  </si>
  <si>
    <t>Précision technique</t>
  </si>
  <si>
    <t>Durée</t>
  </si>
  <si>
    <t>Fond Brun de Volaille</t>
  </si>
  <si>
    <t>CONCASSER</t>
  </si>
  <si>
    <t>Concasser les carcasses et abattis de volaille — les pincer au four sur une plaque à rôtir</t>
  </si>
  <si>
    <t>Découper en morceaux réguliers — four à 220°C — coloration acajou sans brûler</t>
  </si>
  <si>
    <t>ÉPLUCHER</t>
  </si>
  <si>
    <t>Éplucher et tailler les légumes de la garniture aromatique en dés</t>
  </si>
  <si>
    <t>Carottes, oignons, tomates — taille régulière pour une cuisson homogène</t>
  </si>
  <si>
    <t>SUER</t>
  </si>
  <si>
    <t>Suer la garniture aromatique dans un rondeau</t>
  </si>
  <si>
    <t>Faire suer sans coloration jusqu'à ce que la coloration des os est suffisante</t>
  </si>
  <si>
    <t>COLORER</t>
  </si>
  <si>
    <t>Colorer les carottes et les oignons dans la graisse de cuisson</t>
  </si>
  <si>
    <t>Laisser sur la garniture aromatique durant une dizaine de minutes</t>
  </si>
  <si>
    <t>DÉGLACER</t>
  </si>
  <si>
    <t>Débarrasser les os et la garniture dans un rondeau et déglacer</t>
  </si>
  <si>
    <t>Déglacer la plaque à rôtir et ajouter le jus de fond ou de volaille</t>
  </si>
  <si>
    <t>MOUILLER</t>
  </si>
  <si>
    <t>Mouiller le fond brun de volaille à l'eau froide</t>
  </si>
  <si>
    <t>Mouiller à hauteur — couvrir largement les os et la garniture</t>
  </si>
  <si>
    <t>Niveau</t>
  </si>
  <si>
    <t>Composant</t>
  </si>
  <si>
    <t>Type</t>
  </si>
  <si>
    <t>Quantité (× multiplicateur, voir feuille Besoins)</t>
  </si>
  <si>
    <t>recette</t>
  </si>
  <si>
    <t xml:space="preserve">    ↳ EAU</t>
  </si>
  <si>
    <t>matiere</t>
  </si>
  <si>
    <t xml:space="preserve">    ↳ Abattis de volaille (carcasses, cous, pattes)</t>
  </si>
  <si>
    <t xml:space="preserve">    ↳ Carcasses de volaille</t>
  </si>
  <si>
    <t xml:space="preserve">    ↳ Volaille âgée (poule)</t>
  </si>
  <si>
    <t xml:space="preserve">    ↳ CAROTTE France cat.I botte</t>
  </si>
  <si>
    <t xml:space="preserve">    ↳ OIGNON jaune France cat.I 60-80mm</t>
  </si>
  <si>
    <t xml:space="preserve">    ↳ concentré de tomates</t>
  </si>
  <si>
    <t xml:space="preserve">    ↳ Bouquet garni sachet dose</t>
  </si>
  <si>
    <t xml:space="preserve">    ↳ Sel fin de cuisine</t>
  </si>
  <si>
    <t>Fiche technique — Fond Brun de Volaille</t>
  </si>
  <si>
    <t>Fond Brun de Volaille  00002623</t>
  </si>
  <si>
    <t>1.</t>
  </si>
  <si>
    <t>2.</t>
  </si>
  <si>
    <t>3.</t>
  </si>
  <si>
    <t>4.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</si>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</sst>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</v>
      </c>
      <c r="C3" t="s" s="5">
        <v>3</v>
      </c>
      <c r="D3"/>
      <c r="E3"/>
      <c r="F3"/>
    </row>
    <row r="4">
      <c r="A4" t="s">
        <v>4</v>
      </c>
      <c r="B4" s="6">
        <f>$B$2*B3</f>
        <v>3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3</v>
      </c>
      <c r="E7" s="6">
        <f>D7*$B$2</f>
        <v>3</v>
      </c>
      <c r="F7" t="s">
        <v>3</v>
      </c>
      <c r="G7" s="9">
        <f>E7*0.003</f>
        <v>0.009</v>
      </c>
    </row>
    <row r="8">
      <c r="A8" t="s" s="8">
        <v>15</v>
      </c>
      <c r="B8" t="s">
        <v>16</v>
      </c>
      <c r="C8" t="s">
        <v>17</v>
      </c>
      <c r="D8" s="4">
        <v>0.02</v>
      </c>
      <c r="E8" s="6">
        <f>D8*$B$2</f>
        <v>0.02</v>
      </c>
      <c r="F8">
        <v>5</v>
      </c>
      <c r="G8" s="9">
        <f>E8*0</f>
        <v>0</v>
      </c>
    </row>
    <row r="9">
      <c r="A9" t="s">
        <v>18</v>
      </c>
      <c r="B9" t="s">
        <v>19</v>
      </c>
      <c r="C9" t="s">
        <v>20</v>
      </c>
      <c r="D9" s="4">
        <v>0.001</v>
      </c>
      <c r="E9" s="6">
        <f>D9*$B$2</f>
        <v>0.001</v>
      </c>
      <c r="F9" t="s">
        <v>21</v>
      </c>
      <c r="G9" s="9">
        <f>E9*14</f>
        <v>0.014</v>
      </c>
    </row>
    <row r="10">
      <c r="A10" t="s">
        <v>22</v>
      </c>
      <c r="B10" t="s">
        <v>23</v>
      </c>
      <c r="C10" t="s">
        <v>24</v>
      </c>
      <c r="D10" s="4">
        <v>0.1</v>
      </c>
      <c r="E10" s="6">
        <f>D10*$B$2</f>
        <v>0.1</v>
      </c>
      <c r="F10" t="s">
        <v>25</v>
      </c>
      <c r="G10" s="9">
        <f>E10*1.8</f>
        <v>0.18</v>
      </c>
    </row>
    <row r="11">
      <c r="A11" t="s">
        <v>26</v>
      </c>
      <c r="B11" t="s">
        <v>27</v>
      </c>
      <c r="C11" t="s">
        <v>24</v>
      </c>
      <c r="D11" s="4">
        <v>0.1</v>
      </c>
      <c r="E11" s="6">
        <f>D11*$B$2</f>
        <v>0.1</v>
      </c>
      <c r="F11" t="s">
        <v>21</v>
      </c>
      <c r="G11" s="9">
        <f>E11*0.4</f>
        <v>0.04</v>
      </c>
    </row>
    <row r="12">
      <c r="A12" t="s">
        <v>28</v>
      </c>
      <c r="B12" t="s">
        <v>29</v>
      </c>
      <c r="C12" t="s">
        <v>30</v>
      </c>
      <c r="D12" s="4">
        <v>0.001</v>
      </c>
      <c r="E12" s="6">
        <f>D12*$B$2</f>
        <v>0.001</v>
      </c>
      <c r="F12" t="s">
        <v>21</v>
      </c>
      <c r="G12" s="9">
        <f>E12*0.35</f>
        <v>0.00035</v>
      </c>
    </row>
    <row r="13">
      <c r="A13" t="s" s="8">
        <v>31</v>
      </c>
      <c r="B13" t="s">
        <v>32</v>
      </c>
      <c r="C13" t="s">
        <v>33</v>
      </c>
      <c r="D13" s="4">
        <v>1</v>
      </c>
      <c r="E13" s="6">
        <f>D13*$B$2</f>
        <v>1</v>
      </c>
      <c r="F13" t="s">
        <v>21</v>
      </c>
      <c r="G13" s="9">
        <f>E13*2.5</f>
        <v>2.5</v>
      </c>
    </row>
    <row r="14">
      <c r="A14" t="s" s="8">
        <v>34</v>
      </c>
      <c r="B14" t="s">
        <v>35</v>
      </c>
      <c r="C14" t="s">
        <v>33</v>
      </c>
      <c r="D14" s="4">
        <v>1</v>
      </c>
      <c r="E14" s="6">
        <f>D14*$B$2</f>
        <v>1</v>
      </c>
      <c r="F14" t="s">
        <v>21</v>
      </c>
      <c r="G14" s="9">
        <f>E14*1.8</f>
        <v>1.8</v>
      </c>
    </row>
    <row r="15">
      <c r="A15" t="s" s="8">
        <v>36</v>
      </c>
      <c r="B15" t="s">
        <v>37</v>
      </c>
      <c r="C15" t="s">
        <v>33</v>
      </c>
      <c r="D15" s="4">
        <v>0.001</v>
      </c>
      <c r="E15" s="6">
        <f>D15*$B$2</f>
        <v>0.001</v>
      </c>
      <c r="F15" t="s">
        <v>21</v>
      </c>
      <c r="G15" s="9">
        <f>E15*3.2</f>
        <v>0.0032</v>
      </c>
    </row>
    <row r="16">
      <c r="A16"/>
      <c r="B16"/>
      <c r="C16"/>
      <c r="D16"/>
      <c r="E16"/>
      <c r="F16" t="s" s="10">
        <v>38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43</v>
      </c>
      <c r="F1" t="s" s="7">
        <v>44</v>
      </c>
    </row>
    <row r="2">
      <c r="A2" t="s">
        <v>45</v>
      </c>
      <c r="B2">
        <v>1</v>
      </c>
      <c r="C2" t="s">
        <v>46</v>
      </c>
      <c r="D2" t="s" s="12">
        <v>47</v>
      </c>
      <c r="E2" t="s" s="12">
        <v>48</v>
      </c>
      <c r="F2"/>
    </row>
    <row r="3">
      <c r="A3" t="s">
        <v>45</v>
      </c>
      <c r="B3">
        <v>2</v>
      </c>
      <c r="C3" t="s">
        <v>49</v>
      </c>
      <c r="D3" t="s" s="12">
        <v>50</v>
      </c>
      <c r="E3" t="s" s="12">
        <v>51</v>
      </c>
      <c r="F3"/>
    </row>
    <row r="4">
      <c r="A4" t="s">
        <v>45</v>
      </c>
      <c r="B4">
        <v>3</v>
      </c>
      <c r="C4" t="s">
        <v>52</v>
      </c>
      <c r="D4" t="s" s="12">
        <v>53</v>
      </c>
      <c r="E4" t="s" s="12">
        <v>54</v>
      </c>
      <c r="F4"/>
    </row>
    <row r="5">
      <c r="A5" t="s">
        <v>45</v>
      </c>
      <c r="B5">
        <v>4</v>
      </c>
      <c r="C5" t="s">
        <v>55</v>
      </c>
      <c r="D5" t="s" s="12">
        <v>56</v>
      </c>
      <c r="E5" t="s" s="12">
        <v>57</v>
      </c>
      <c r="F5"/>
    </row>
    <row r="6">
      <c r="A6" t="s">
        <v>45</v>
      </c>
      <c r="B6">
        <v>5</v>
      </c>
      <c r="C6" t="s">
        <v>58</v>
      </c>
      <c r="D6" t="s" s="12">
        <v>59</v>
      </c>
      <c r="E6" t="s" s="12">
        <v>60</v>
      </c>
      <c r="F6"/>
    </row>
    <row r="7">
      <c r="A7" t="s">
        <v>45</v>
      </c>
      <c r="B7">
        <v>6</v>
      </c>
      <c r="C7" t="s">
        <v>61</v>
      </c>
      <c r="D7" t="s" s="12">
        <v>62</v>
      </c>
      <c r="E7" t="s" s="12">
        <v>63</v>
      </c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64</v>
      </c>
      <c r="B1" t="s" s="7">
        <v>65</v>
      </c>
      <c r="C1" t="s" s="7">
        <v>66</v>
      </c>
      <c r="D1" t="s" s="7">
        <v>67</v>
      </c>
      <c r="E1" t="s" s="7">
        <v>10</v>
      </c>
    </row>
    <row r="2">
      <c r="A2">
        <v>0</v>
      </c>
      <c r="B2" t="s">
        <v>45</v>
      </c>
      <c r="C2" t="s">
        <v>68</v>
      </c>
      <c r="D2" s="6">
        <f>'Besoins'!$B$2*3</f>
        <v>3</v>
      </c>
      <c r="E2" t="s">
        <v>3</v>
      </c>
    </row>
    <row r="3">
      <c r="A3">
        <v>1</v>
      </c>
      <c r="B3" t="s">
        <v>69</v>
      </c>
      <c r="C3" t="s">
        <v>70</v>
      </c>
      <c r="D3" s="6">
        <f>'Besoins'!$B$2*3</f>
        <v>3</v>
      </c>
      <c r="E3" t="s">
        <v>3</v>
      </c>
    </row>
    <row r="4">
      <c r="A4">
        <v>1</v>
      </c>
      <c r="B4" t="s">
        <v>71</v>
      </c>
      <c r="C4" t="s">
        <v>70</v>
      </c>
      <c r="D4" s="6">
        <f>'Besoins'!$B$2*1</f>
        <v>1</v>
      </c>
      <c r="E4" t="s">
        <v>21</v>
      </c>
    </row>
    <row r="5">
      <c r="A5">
        <v>1</v>
      </c>
      <c r="B5" t="s">
        <v>72</v>
      </c>
      <c r="C5" t="s">
        <v>70</v>
      </c>
      <c r="D5" s="6">
        <f>'Besoins'!$B$2*1</f>
        <v>1</v>
      </c>
      <c r="E5" t="s">
        <v>21</v>
      </c>
    </row>
    <row r="6">
      <c r="A6">
        <v>1</v>
      </c>
      <c r="B6" t="s">
        <v>73</v>
      </c>
      <c r="C6" t="s">
        <v>70</v>
      </c>
      <c r="D6" s="6">
        <f>'Besoins'!$B$2*0.001</f>
        <v>0.001</v>
      </c>
      <c r="E6" t="s">
        <v>21</v>
      </c>
    </row>
    <row r="7">
      <c r="A7">
        <v>1</v>
      </c>
      <c r="B7" t="s">
        <v>74</v>
      </c>
      <c r="C7" t="s">
        <v>70</v>
      </c>
      <c r="D7" s="6">
        <f>'Besoins'!$B$2*0.1</f>
        <v>0.1</v>
      </c>
      <c r="E7" t="s">
        <v>21</v>
      </c>
    </row>
    <row r="8">
      <c r="A8">
        <v>1</v>
      </c>
      <c r="B8" t="s">
        <v>75</v>
      </c>
      <c r="C8" t="s">
        <v>70</v>
      </c>
      <c r="D8" s="6">
        <f>'Besoins'!$B$2*0.1</f>
        <v>0.1</v>
      </c>
      <c r="E8" t="s">
        <v>21</v>
      </c>
    </row>
    <row r="9">
      <c r="A9">
        <v>1</v>
      </c>
      <c r="B9" t="s">
        <v>76</v>
      </c>
      <c r="C9" t="s">
        <v>70</v>
      </c>
      <c r="D9" s="6">
        <f>'Besoins'!$B$2*0.02</f>
        <v>0.02</v>
      </c>
      <c r="E9" t="s">
        <v>21</v>
      </c>
    </row>
    <row r="10">
      <c r="A10">
        <v>1</v>
      </c>
      <c r="B10" t="s">
        <v>77</v>
      </c>
      <c r="C10" t="s">
        <v>70</v>
      </c>
      <c r="D10" s="6">
        <f>'Besoins'!$B$2*0.001</f>
        <v>0.001</v>
      </c>
      <c r="E10" t="s">
        <v>21</v>
      </c>
    </row>
    <row r="11">
      <c r="A11">
        <v>1</v>
      </c>
      <c r="B11" t="s">
        <v>78</v>
      </c>
      <c r="C11" t="s">
        <v>70</v>
      </c>
      <c r="D11" s="6">
        <f>'Besoins'!$B$2*0.001</f>
        <v>0.001</v>
      </c>
      <c r="E11" t="s">
        <v>21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2">
        <v>79</v>
      </c>
      <c r="B1"/>
      <c r="C1"/>
      <c r="D1"/>
    </row>
    <row r="2">
      <c r="A2" t="str" s="13">
        <f>"00002623 · CUI.FONDS · référence : "&amp;Besoins!B3&amp;" "&amp;Besoins!C3&amp;" · multiplicateur réglable sur la feuille ""Besoins"""</f>
        <v>00002623 · CUI.FONDS · référence : 3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80</v>
      </c>
      <c r="B4"/>
      <c r="C4"/>
      <c r="D4"/>
    </row>
    <row r="5">
      <c r="A5" t="s" s="15">
        <v>81</v>
      </c>
      <c r="B5" t="str" s="12">
        <f>"[CONCASSER] "&amp;Procedure!D2</f>
        <v>[CONCASSER] Concasser les carcasses et abattis de volaille — les pincer au four sur une plaque à rôtir</v>
      </c>
      <c r="C5"/>
      <c r="D5"/>
    </row>
    <row r="6">
      <c r="A6"/>
      <c r="B6" t="str" s="16">
        <f>"ℹ "&amp;Procedure!E2</f>
        <v>ℹ</v>
      </c>
      <c r="C6"/>
      <c r="D6"/>
    </row>
    <row r="7">
      <c r="A7" t="s" s="15">
        <v>82</v>
      </c>
      <c r="B7" t="str" s="12">
        <f>"[ÉPLUCHER] "&amp;Procedure!D3</f>
        <v>[ÉPLUCHER] Éplucher et tailler les légumes de la garniture aromatique en dés</v>
      </c>
      <c r="C7"/>
      <c r="D7"/>
    </row>
    <row r="8">
      <c r="A8"/>
      <c r="B8" t="str" s="16">
        <f>"ℹ "&amp;Procedure!E3</f>
        <v>ℹ</v>
      </c>
      <c r="C8"/>
      <c r="D8"/>
    </row>
    <row r="9">
      <c r="A9" t="s" s="15">
        <v>83</v>
      </c>
      <c r="B9" t="str" s="12">
        <f>"[SUER] "&amp;Procedure!D4</f>
        <v>[SUER] Suer la garniture aromatique dans un rondeau</v>
      </c>
      <c r="C9"/>
      <c r="D9"/>
    </row>
    <row r="10">
      <c r="A10"/>
      <c r="B10" t="str" s="16">
        <f>"ℹ "&amp;Procedure!E4</f>
        <v>ℹ</v>
      </c>
      <c r="C10"/>
      <c r="D10"/>
    </row>
    <row r="11">
      <c r="A11" t="s" s="15">
        <v>84</v>
      </c>
      <c r="B11" t="str" s="12">
        <f>"[COLORER] "&amp;Procedure!D5</f>
        <v>[COLORER] Colorer les carottes et les oignons dans la graisse de cuisson</v>
      </c>
      <c r="C11"/>
      <c r="D11"/>
    </row>
    <row r="12">
      <c r="A12"/>
      <c r="B12" t="str" s="16">
        <f>"ℹ "&amp;Procedure!E5</f>
        <v>ℹ</v>
      </c>
      <c r="C12"/>
      <c r="D12"/>
    </row>
    <row r="13">
      <c r="A13" t="s" s="15">
        <v>85</v>
      </c>
      <c r="B13" t="str" s="12">
        <f>"[DÉGLACER] "&amp;Procedure!D6</f>
        <v>[DÉGLACER] Débarrasser les os et la garniture dans un rondeau et déglacer</v>
      </c>
      <c r="C13"/>
      <c r="D13"/>
    </row>
    <row r="14">
      <c r="A14"/>
      <c r="B14" t="str" s="16">
        <f>"ℹ "&amp;Procedure!E6</f>
        <v>ℹ</v>
      </c>
      <c r="C14"/>
      <c r="D14"/>
    </row>
    <row r="15">
      <c r="A15" t="s" s="15">
        <v>86</v>
      </c>
      <c r="B15" t="str" s="12">
        <f>"[MOUILLER] "&amp;Procedure!D7</f>
        <v>[MOUILLER] Mouiller le fond brun de volaille à l'eau froide</v>
      </c>
      <c r="C15"/>
      <c r="D15"/>
    </row>
    <row r="16">
      <c r="A16"/>
      <c r="B16" t="str" s="16">
        <f>"ℹ "&amp;Procedure!E7</f>
        <v>ℹ</v>
      </c>
      <c r="C16"/>
      <c r="D16"/>
    </row>
    <row r="17">
      <c r="A17"/>
      <c r="B17"/>
      <c r="C17"/>
      <c r="D17"/>
    </row>
    <row r="18">
      <c r="A18" t="s" s="17">
        <v>87</v>
      </c>
      <c r="B18"/>
      <c r="C18"/>
      <c r="D18"/>
    </row>
  </sheetData>
  <sheetProtection sheet="1"/>
  <mergeCells count="16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2026-08-01T00:48:31Z</dcterms:created>
  <dc:title>Fond Brun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2026-08-01T00:48:31Z</dcterms:modified>
  <cp:revision>1</cp:revision>
</cp:coreProperties>
</file>