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<sst xmlns="http://schemas.openxmlformats.org/spreadsheetml/2006/main" count="78" uniqueCount="78">
  <si>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</si>
  <si>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</si>
  <si>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</si>
  <si>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</si>
  <si>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</si>
  <si>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</si>
  <si>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</si>
  <si>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</si>
  <si>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</si>
  <si>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</si>
  <si>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</si>
  <si>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</si>
  <si>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</si>
  <si>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</si>
  <si>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</si>
  <si>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</si>
  <si>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</si>
  <si>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</si>
  <si>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</si>
  <si>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</si>
  <si>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</si>
  <si>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</si>
  <si>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</si>
  <si>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</si>
  <si>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</si>
  <si>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</si>
  <si>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</si>
  <si>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</si>
  <si>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</si>
  <si>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</si>
  <si>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</si>
  <si>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</si>
  <si>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</si>
  <si>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</si>
  <si>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</si>
  <si>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</si>
  <si>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</si>
  <si>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</si>
  <si>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</si>
  <si>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</si>
  <si>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</si>
  <si>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</si>
  <si>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Poire Belle-hélène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</si>
  <si>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</si>
  <si>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</si>
  <si>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</si>
  <si>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</si>
  <si>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</si>
  <si>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</si>
  <si>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</si>
  <si>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</si>
  <si>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</si>
  <si>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</si>
  <si>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</si>
  <si>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</si>
  <si>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</si>
  <si>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</si>
  <si>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</si>
  <si>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</si>
  <si>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</si>
  <si>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CITRON Espagne cat.I 4(58-67mm)</t>
  </si>
  <si>
    <t>matiere</t>
  </si>
  <si>
    <t xml:space="preserve">    ↳ EAU</t>
  </si>
  <si>
    <t xml:space="preserve">    ↳ Sucre poudre sac 1kg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</si>
  <si>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</si>
  <si>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</si>
  <si>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</si>
  <si>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Beurre doux 82% MG plaquette</t>
  </si>
  <si>
    <t>Fiche technique — Poire Belle-hélène</t>
  </si>
  <si>
    <t>Poire Belle-hélène  00002596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</si>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</sst>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0.063</v>
      </c>
      <c r="E7" s="6">
        <f>D7*$B$2</f>
        <v>0.063</v>
      </c>
      <c r="F7" t="s">
        <v>15</v>
      </c>
      <c r="G7" s="9">
        <f>E7*0.003</f>
        <v>0.000189</v>
      </c>
    </row>
    <row r="8">
      <c r="A8" t="s">
        <v>16</v>
      </c>
      <c r="B8" t="s">
        <v>17</v>
      </c>
      <c r="C8" t="s">
        <v>18</v>
      </c>
      <c r="D8" s="4">
        <v>0.038</v>
      </c>
      <c r="E8" s="6">
        <f>D8*$B$2</f>
        <v>0.038</v>
      </c>
      <c r="F8" t="s">
        <v>19</v>
      </c>
      <c r="G8" s="9">
        <f>E8*2.7</f>
        <v>0.1026</v>
      </c>
    </row>
    <row r="9">
      <c r="A9" t="s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19</v>
      </c>
      <c r="G9" s="9">
        <f>E9*5.2</f>
        <v>0.026</v>
      </c>
    </row>
    <row r="10">
      <c r="A10" t="s">
        <v>23</v>
      </c>
      <c r="B10" t="s">
        <v>24</v>
      </c>
      <c r="C10" t="s">
        <v>25</v>
      </c>
      <c r="D10" s="4">
        <v>0.013</v>
      </c>
      <c r="E10" s="6">
        <f>D10*$B$2</f>
        <v>0.013</v>
      </c>
      <c r="F10" t="s">
        <v>15</v>
      </c>
      <c r="G10" s="9">
        <f>E10*2.2</f>
        <v>0.0286</v>
      </c>
    </row>
    <row r="11">
      <c r="A11" t="s">
        <v>26</v>
      </c>
      <c r="B11" t="s">
        <v>27</v>
      </c>
      <c r="C11" t="s">
        <v>28</v>
      </c>
      <c r="D11" s="4">
        <v>0.113</v>
      </c>
      <c r="E11" s="6">
        <f>D11*$B$2</f>
        <v>0.113</v>
      </c>
      <c r="F11" t="s">
        <v>15</v>
      </c>
      <c r="G11" s="9">
        <f>E11*1.05</f>
        <v>0.11865</v>
      </c>
    </row>
    <row r="12">
      <c r="A12" t="s">
        <v>29</v>
      </c>
      <c r="B12" t="s">
        <v>30</v>
      </c>
      <c r="C12" t="s">
        <v>31</v>
      </c>
      <c r="D12" s="4">
        <v>0.013</v>
      </c>
      <c r="E12" s="6">
        <f>D12*$B$2</f>
        <v>0.013</v>
      </c>
      <c r="F12" t="s">
        <v>19</v>
      </c>
      <c r="G12" s="9">
        <f>E12*1.8</f>
        <v>0.0234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19</v>
      </c>
      <c r="G13" s="9">
        <f>E13*3.2</f>
        <v>0.064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 t="s">
        <v>45</v>
      </c>
    </row>
    <row r="3">
      <c r="A3" t="s">
        <v>42</v>
      </c>
      <c r="B3">
        <v>2</v>
      </c>
      <c r="C3" t="s">
        <v>46</v>
      </c>
      <c r="D3" t="inlineStr" s="12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 t="s" s="12"/>
      <c r="F3" t="s">
        <v>45</v>
      </c>
    </row>
    <row r="4">
      <c r="A4" t="s">
        <v>42</v>
      </c>
      <c r="B4">
        <v>3</v>
      </c>
      <c r="C4" t="s">
        <v>47</v>
      </c>
      <c r="D4" t="inlineStr" s="12">
        <is>
          <t>Eplucher soigneusement les poires et les citronner - 10 min • Gratter délicatement et raccourcir les queues. • Evider l’intérieur à l’aide d’une petite cuillère à légumes.</t>
        </is>
      </c>
      <c r="E4" t="s" s="12"/>
      <c r="F4" t="s">
        <v>48</v>
      </c>
    </row>
    <row r="5">
      <c r="A5" t="s">
        <v>42</v>
      </c>
      <c r="B5">
        <v>4</v>
      </c>
      <c r="C5" t="s">
        <v>49</v>
      </c>
      <c r="D5" t="inlineStr" s="12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 t="s" s="12"/>
      <c r="F5" t="s">
        <v>50</v>
      </c>
    </row>
    <row r="6">
      <c r="A6" t="s">
        <v>42</v>
      </c>
      <c r="B6">
        <v>5</v>
      </c>
      <c r="C6" t="s">
        <v>51</v>
      </c>
      <c r="D6" t="inlineStr" s="12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 t="s" s="12"/>
      <c r="F6" t="s">
        <v>52</v>
      </c>
    </row>
    <row r="7">
      <c r="A7" t="s">
        <v>42</v>
      </c>
      <c r="B7">
        <v>6</v>
      </c>
      <c r="C7" t="s">
        <v>46</v>
      </c>
      <c r="D7" t="inlineStr" s="12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 t="s" s="12"/>
      <c r="F7" t="s">
        <v>48</v>
      </c>
    </row>
    <row r="8">
      <c r="A8" t="s">
        <v>42</v>
      </c>
      <c r="B8">
        <v>7</v>
      </c>
      <c r="C8" t="s">
        <v>53</v>
      </c>
      <c r="D8" t="inlineStr" s="12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 t="s" s="12"/>
      <c r="F8" t="s">
        <v>54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42</v>
      </c>
      <c r="C2" t="s">
        <v>59</v>
      </c>
      <c r="D2" s="6">
        <f>'Besoins'!$B$2*8</f>
        <v>8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'Besoins'!$B$2*0.013</f>
        <v>0.013</v>
      </c>
      <c r="E3" t="s">
        <v>19</v>
      </c>
    </row>
    <row r="4">
      <c r="A4">
        <v>1</v>
      </c>
      <c r="B4" t="s">
        <v>62</v>
      </c>
      <c r="C4" t="s">
        <v>61</v>
      </c>
      <c r="D4" s="6">
        <f>'Besoins'!$B$2*0.063</f>
        <v>0.063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'Besoins'!$B$2*0.038</f>
        <v>0.038</v>
      </c>
      <c r="E5" t="s">
        <v>19</v>
      </c>
    </row>
    <row r="6">
      <c r="A6">
        <v>1</v>
      </c>
      <c r="B6" t="s">
        <v>64</v>
      </c>
      <c r="C6" t="s">
        <v>61</v>
      </c>
      <c r="D6" s="6">
        <f>'Besoins'!$B$2*0.113</f>
        <v>0.113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'Besoins'!$B$2*0.013</f>
        <v>0.013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'Besoins'!$B$2*0.02</f>
        <v>0.02</v>
      </c>
      <c r="E8" t="s">
        <v>19</v>
      </c>
    </row>
    <row r="9">
      <c r="A9">
        <v>1</v>
      </c>
      <c r="B9" t="s">
        <v>67</v>
      </c>
      <c r="C9" t="s">
        <v>61</v>
      </c>
      <c r="D9" s="6">
        <f>'Besoins'!$B$2*0.005</f>
        <v>0.005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"00002596 · CUI.DESSERTS · référence : "&amp;Besoins!B3&amp;" "&amp;Besoins!C3&amp;" · multiplicateur réglable sur la feuille ""Besoins"""</f>
        <v>00002596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Mettre en place le poste de travail - 5 min • Denrées, matériels de préparation, de cuisson et de dressage. • Peser et mesurer les denrées.</v>
      </c>
      <c r="C5"/>
      <c r="D5"/>
    </row>
    <row r="6">
      <c r="A6" t="s" s="15">
        <v>71</v>
      </c>
      <c r="B6" t="str" s="12">
        <f>"[RÉUNIR] "&amp;Procedure!D3</f>
        <v>[RÉUNIR] Réaliser le sirop - 5 min (voir p. 578) • Réunir dans une russe, l’eau, le sucre, les zestes de citron éventuellement blanchis, un peu de jus de citron et la demi-gousse de vanille. • Porter à ébullition, écumer.</v>
      </c>
      <c r="C6"/>
      <c r="D6"/>
    </row>
    <row r="7">
      <c r="A7" t="s" s="15">
        <v>72</v>
      </c>
      <c r="B7" t="str" s="12">
        <f>"[ÉPLUCHER] "&amp;Procedure!D4</f>
        <v>[ÉPLUCHER] Eplucher soigneusement les poires et les citronner - 10 min • Gratter délicatement et raccourcir les queues. • Evider l’intérieur à l’aide d’une petite cuillère à légumes.</v>
      </c>
      <c r="C7"/>
      <c r="D7"/>
    </row>
    <row r="8">
      <c r="A8" t="s" s="15">
        <v>73</v>
      </c>
      <c r="B8" t="str" s="12">
        <f>"[POCHER] "&amp;Procedure!D5</f>
        <v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v>
      </c>
      <c r="C8"/>
      <c r="D8"/>
    </row>
    <row r="9">
      <c r="A9" t="s" s="15">
        <v>74</v>
      </c>
      <c r="B9" t="str" s="12">
        <f>"[RÉALISER] "&amp;Procedure!D6</f>
        <v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v>
      </c>
      <c r="C9"/>
      <c r="D9"/>
    </row>
    <row r="10">
      <c r="A10" t="s" s="15">
        <v>75</v>
      </c>
      <c r="B10" t="str" s="12">
        <f>"[RÉUNIR] "&amp;Procedure!D7</f>
        <v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v>
      </c>
      <c r="C10"/>
      <c r="D10"/>
    </row>
    <row r="11">
      <c r="A11" t="s" s="15">
        <v>76</v>
      </c>
      <c r="B11" t="str" s="12">
        <f>"[DRESSER] "&amp;Procedure!D8</f>
        <v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v>
      </c>
      <c r="C11"/>
      <c r="D11"/>
    </row>
    <row r="12">
      <c r="A12"/>
      <c r="B12"/>
      <c r="C12"/>
      <c r="D12"/>
    </row>
    <row r="13">
      <c r="A13" t="s" s="16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2026-08-01T00:41:08Z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2026-08-01T00:41:08Z</dcterms:modified>
  <cp:revision>1</cp:revision>
</cp:coreProperties>
</file>