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<sst xmlns="http://schemas.openxmlformats.org/spreadsheetml/2006/main" count="94" uniqueCount="94">
  <si>
    <t>Besoins matière</t>
  </si>
  <si>
    <t>Multiplicateur souhaité</t>
  </si>
  <si>
    <t>Quantité de référence</t>
  </si>
  <si>
    <t>pc</t>
  </si>
  <si>
    <t>Quantité obtenue</t>
  </si>
  <si>
    <t>Code</t>
  </si>
  <si>
    <t>Matière première</t>
  </si>
  <si>
    <t>Classe</t>
  </si>
  <si>
    <t>Base (×1, modifiable)</t>
  </si>
  <si>
    <t>Quantité</t>
  </si>
  <si>
    <t>Unité</t>
  </si>
  <si>
    <t>Coût</t>
  </si>
  <si>
    <t>GELATINE</t>
  </si>
  <si>
    <t>Gélatine feuilles (200 bloom)</t>
  </si>
  <si>
    <t>Concentrés et purées cuisines</t>
  </si>
  <si>
    <t>kg</t>
  </si>
  <si>
    <t>00000061</t>
  </si>
  <si>
    <t>EAU</t>
  </si>
  <si>
    <t>Matières diverses (à trier)</t>
  </si>
  <si>
    <t>lt</t>
  </si>
  <si>
    <t>RNME101466</t>
  </si>
  <si>
    <t>Sucre poudre sac 1kg</t>
  </si>
  <si>
    <t>Pâtisserie épicerie sucrée</t>
  </si>
  <si>
    <t>FAR-T55</t>
  </si>
  <si>
    <t>Farine de blé T55</t>
  </si>
  <si>
    <t>Farines de blé</t>
  </si>
  <si>
    <t>BEU-DOUX</t>
  </si>
  <si>
    <t>Beurre doux 82% MG plaquette</t>
  </si>
  <si>
    <t>Beurres et margarines</t>
  </si>
  <si>
    <t>CRE-FRAICHE-LI</t>
  </si>
  <si>
    <t>Crème fraîche liquide 15% MG allégée</t>
  </si>
  <si>
    <t>Crèmes fraîches et laitières</t>
  </si>
  <si>
    <t>FROM-MASCARPONE</t>
  </si>
  <si>
    <t>Mascarpone</t>
  </si>
  <si>
    <t>Fromages de base cuisine</t>
  </si>
  <si>
    <t>LAIT-ENT-UHT</t>
  </si>
  <si>
    <t>Lait entier UHT 3,5% MG brique 1L</t>
  </si>
  <si>
    <t>Laits et laits en poudre</t>
  </si>
  <si>
    <t>OVO-BLANC-LIQ</t>
  </si>
  <si>
    <t>Blanc d'oeuf liquide pasteurisé</t>
  </si>
  <si>
    <t>Ovoproduits</t>
  </si>
  <si>
    <t>Total</t>
  </si>
  <si>
    <t>Recette</t>
  </si>
  <si>
    <t>#</t>
  </si>
  <si>
    <t>Verbe</t>
  </si>
  <si>
    <t>Étape</t>
  </si>
  <si>
    <t>Précision technique</t>
  </si>
  <si>
    <t>Durée</t>
  </si>
  <si>
    <t>Entremets Façon Tiramisu</t>
  </si>
  <si>
    <t>METTRE EN PLACE</t>
  </si>
  <si>
    <t>Mettre en place le poste de travail - 5 min • Contrôler, peser et mesurer les denrées.</t>
  </si>
  <si>
    <t>5 min (prepa)</t>
  </si>
  <si>
    <t>RÉALISER</t>
  </si>
  <si>
    <t>Réaliser la génoise - 20 min (voir p. 514) • La réaliser dans un cercle à entremets de 22 cm de diamètre.</t>
  </si>
  <si>
    <t>20 min (prepa)</t>
  </si>
  <si>
    <t>3 min (prepa)</t>
  </si>
  <si>
    <t>CUIRE</t>
  </si>
  <si>
    <t>10 min (cuisson)</t>
  </si>
  <si>
    <t>COLLER</t>
  </si>
  <si>
    <t>2 min (cuisson)</t>
  </si>
  <si>
    <t>MONTER</t>
  </si>
  <si>
    <t>Monter la crème chantilly - 5 min (voir p. 541) • La sucrer et ne pas trop la serrer (la monter aux 9/10ème).</t>
  </si>
  <si>
    <t>10 min (repos)</t>
  </si>
  <si>
    <t>Réaliser la crème anglaise - 15 min (voir p. 544/546) • La parfumer au café (extrait liquide et lyophilisé).</t>
  </si>
  <si>
    <t>15 min (prepa)</t>
  </si>
  <si>
    <t>DRESSER</t>
  </si>
  <si>
    <t>Niveau</t>
  </si>
  <si>
    <t>Composant</t>
  </si>
  <si>
    <t>Type</t>
  </si>
  <si>
    <t>Quantité (× multiplicateur, voir feuille Besoins)</t>
  </si>
  <si>
    <t>recette</t>
  </si>
  <si>
    <t xml:space="preserve">    ↳ Blanc d'oeuf liquide pasteurisé</t>
  </si>
  <si>
    <t>matiere</t>
  </si>
  <si>
    <t xml:space="preserve">    ↳ Sucre poudre sac 1kg</t>
  </si>
  <si>
    <t xml:space="preserve">    ↳ Farine de blé T55</t>
  </si>
  <si>
    <t xml:space="preserve">    ↳ Beurre doux 82% MG plaquette</t>
  </si>
  <si>
    <t xml:space="preserve">    ↳ EAU</t>
  </si>
  <si>
    <t xml:space="preserve">    ↳ Crème fraîche liquide 15% MG allégée</t>
  </si>
  <si>
    <t xml:space="preserve">    ↳ Lait entier UHT 3,5% MG brique 1L</t>
  </si>
  <si>
    <t xml:space="preserve">    ↳ Gélatine feuilles (200 bloom)</t>
  </si>
  <si>
    <t xml:space="preserve">    ↳ Mascarpone</t>
  </si>
  <si>
    <t>Fiche technique — Entremets Façon Tiramisu</t>
  </si>
  <si>
    <t>Entremets Façon Tiramisu  00002588</t>
  </si>
  <si>
    <t>1.</t>
  </si>
  <si>
    <t>2.</t>
  </si>
  <si>
    <t>3.</t>
  </si>
  <si>
    <t>4.</t>
  </si>
  <si>
    <t>5.</t>
  </si>
  <si>
    <t>6.</t>
  </si>
  <si>
    <t>7.</t>
  </si>
  <si>
    <t>8.</t>
  </si>
  <si>
    <t>9.</t>
  </si>
  <si>
    <t>10.</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</si>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</sst>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0.001</v>
      </c>
      <c r="E7" s="6">
        <f>D7*$B$2</f>
        <v>0.001</v>
      </c>
      <c r="F7" t="s">
        <v>15</v>
      </c>
      <c r="G7" s="8">
        <f>E7*24</f>
        <v>0.024</v>
      </c>
    </row>
    <row r="8">
      <c r="A8" t="s" s="9">
        <v>16</v>
      </c>
      <c r="B8" t="s">
        <v>17</v>
      </c>
      <c r="C8" t="s">
        <v>18</v>
      </c>
      <c r="D8" s="4">
        <v>0.013</v>
      </c>
      <c r="E8" s="6">
        <f>D8*$B$2</f>
        <v>0.013</v>
      </c>
      <c r="F8" t="s">
        <v>19</v>
      </c>
      <c r="G8" s="8">
        <f>E8*0.003</f>
        <v>0.000039</v>
      </c>
    </row>
    <row r="9">
      <c r="A9" t="s">
        <v>20</v>
      </c>
      <c r="B9" t="s">
        <v>21</v>
      </c>
      <c r="C9" t="s">
        <v>22</v>
      </c>
      <c r="D9" s="4">
        <v>0.013</v>
      </c>
      <c r="E9" s="6">
        <f>D9*$B$2</f>
        <v>0.013</v>
      </c>
      <c r="F9" t="s">
        <v>15</v>
      </c>
      <c r="G9" s="8">
        <f>E9*2.7</f>
        <v>0.0351</v>
      </c>
    </row>
    <row r="10">
      <c r="A10" t="s">
        <v>23</v>
      </c>
      <c r="B10" t="s">
        <v>24</v>
      </c>
      <c r="C10" t="s">
        <v>25</v>
      </c>
      <c r="D10" s="4">
        <v>0.013</v>
      </c>
      <c r="E10" s="6">
        <f>D10*$B$2</f>
        <v>0.013</v>
      </c>
      <c r="F10" t="s">
        <v>15</v>
      </c>
      <c r="G10" s="8">
        <f>E10*0.56</f>
        <v>0.00728</v>
      </c>
    </row>
    <row r="11">
      <c r="A11" t="s">
        <v>26</v>
      </c>
      <c r="B11" t="s">
        <v>27</v>
      </c>
      <c r="C11" t="s">
        <v>28</v>
      </c>
      <c r="D11" s="4">
        <v>0.003</v>
      </c>
      <c r="E11" s="6">
        <f>D11*$B$2</f>
        <v>0.003</v>
      </c>
      <c r="F11" t="s">
        <v>15</v>
      </c>
      <c r="G11" s="8">
        <f>E11*5.2</f>
        <v>0.0156</v>
      </c>
    </row>
    <row r="12">
      <c r="A12" t="s">
        <v>29</v>
      </c>
      <c r="B12" t="s">
        <v>30</v>
      </c>
      <c r="C12" t="s">
        <v>31</v>
      </c>
      <c r="D12" s="4">
        <v>0.05</v>
      </c>
      <c r="E12" s="6">
        <f>D12*$B$2</f>
        <v>0.05</v>
      </c>
      <c r="F12" t="s">
        <v>19</v>
      </c>
      <c r="G12" s="8">
        <f>E12*2.2</f>
        <v>0.11</v>
      </c>
    </row>
    <row r="13">
      <c r="A13" t="s">
        <v>32</v>
      </c>
      <c r="B13" t="s">
        <v>33</v>
      </c>
      <c r="C13" t="s">
        <v>34</v>
      </c>
      <c r="D13" s="4">
        <v>0.05</v>
      </c>
      <c r="E13" s="6">
        <f>D13*$B$2</f>
        <v>0.05</v>
      </c>
      <c r="F13" t="s">
        <v>15</v>
      </c>
      <c r="G13" s="8">
        <f>E13*5.6</f>
        <v>0.28</v>
      </c>
    </row>
    <row r="14">
      <c r="A14" t="s">
        <v>35</v>
      </c>
      <c r="B14" t="s">
        <v>36</v>
      </c>
      <c r="C14" t="s">
        <v>37</v>
      </c>
      <c r="D14" s="4">
        <v>0.01</v>
      </c>
      <c r="E14" s="6">
        <f>D14*$B$2</f>
        <v>0.01</v>
      </c>
      <c r="F14" t="s">
        <v>19</v>
      </c>
      <c r="G14" s="8">
        <f>E14*1.05</f>
        <v>0.0105</v>
      </c>
    </row>
    <row r="15">
      <c r="A15" t="s">
        <v>38</v>
      </c>
      <c r="B15" t="s">
        <v>39</v>
      </c>
      <c r="C15" t="s">
        <v>40</v>
      </c>
      <c r="D15" s="4">
        <v>0.021</v>
      </c>
      <c r="E15" s="6">
        <f>D15*$B$2</f>
        <v>0.021</v>
      </c>
      <c r="F15" t="s">
        <v>15</v>
      </c>
      <c r="G15" s="8">
        <f>E15*3.2</f>
        <v>0.0672</v>
      </c>
    </row>
    <row r="16">
      <c r="A16"/>
      <c r="B16"/>
      <c r="C16"/>
      <c r="D16"/>
      <c r="E16"/>
      <c r="F16" t="s" s="10">
        <v>41</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42</v>
      </c>
      <c r="B1" t="s" s="7">
        <v>43</v>
      </c>
      <c r="C1" t="s" s="7">
        <v>44</v>
      </c>
      <c r="D1" t="s" s="7">
        <v>45</v>
      </c>
      <c r="E1" t="s" s="7">
        <v>46</v>
      </c>
      <c r="F1" t="s" s="7">
        <v>47</v>
      </c>
    </row>
    <row r="2">
      <c r="A2" t="s">
        <v>48</v>
      </c>
      <c r="B2">
        <v>1</v>
      </c>
      <c r="C2" t="s">
        <v>49</v>
      </c>
      <c r="D2" t="s" s="12">
        <v>50</v>
      </c>
      <c r="E2" t="s" s="12"/>
      <c r="F2" t="s">
        <v>51</v>
      </c>
    </row>
    <row r="3">
      <c r="A3" t="s">
        <v>48</v>
      </c>
      <c r="B3">
        <v>2</v>
      </c>
      <c r="C3" t="s">
        <v>52</v>
      </c>
      <c r="D3" t="s" s="12">
        <v>53</v>
      </c>
      <c r="E3" t="s" s="12"/>
      <c r="F3" t="s">
        <v>54</v>
      </c>
    </row>
    <row r="4">
      <c r="A4" t="s">
        <v>48</v>
      </c>
      <c r="B4">
        <v>3</v>
      </c>
      <c r="C4" t="s">
        <v>52</v>
      </c>
      <c r="D4" t="inlineStr" s="12">
        <is>
          <t>Réaliser le sirop de punchage à 1.2624 D (30 °B) - 3 min • Faire bouillir l’eau avec le sucre. • Ajouter le café lyophilisé puis l’amareto après refroidissement.</t>
        </is>
      </c>
      <c r="E4" t="s" s="12"/>
      <c r="F4" t="s">
        <v>55</v>
      </c>
    </row>
    <row r="5">
      <c r="A5" t="s">
        <v>48</v>
      </c>
      <c r="B5">
        <v>4</v>
      </c>
      <c r="C5" t="s">
        <v>56</v>
      </c>
      <c r="D5" t="inlineStr" s="12">
        <is>
          <t>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t>
        </is>
      </c>
      <c r="E5" t="s" s="12"/>
      <c r="F5" t="s">
        <v>57</v>
      </c>
    </row>
    <row r="6">
      <c r="A6" t="s">
        <v>48</v>
      </c>
      <c r="B6">
        <v>5</v>
      </c>
      <c r="C6" t="s">
        <v>58</v>
      </c>
      <c r="D6" t="inlineStr" s="12">
        <is>
          <t>Coller le lait - 2 min • Tremper la gélatine dans de l’eau froide. • Chauffer le lait à 65/70 °C. • Eponger soigneusement la gélatine et l’incorporer dans le lait chaud.</t>
        </is>
      </c>
      <c r="E6" t="s" s="12"/>
      <c r="F6" t="s">
        <v>59</v>
      </c>
    </row>
    <row r="7">
      <c r="A7" t="s">
        <v>48</v>
      </c>
      <c r="B7">
        <v>6</v>
      </c>
      <c r="C7" t="s">
        <v>60</v>
      </c>
      <c r="D7" t="s" s="12">
        <v>61</v>
      </c>
      <c r="E7" t="s" s="12"/>
      <c r="F7" t="s">
        <v>51</v>
      </c>
    </row>
    <row r="8">
      <c r="A8" t="s">
        <v>48</v>
      </c>
      <c r="B8">
        <v>7</v>
      </c>
      <c r="C8" t="s">
        <v>52</v>
      </c>
      <c r="D8" t="inlineStr" s="12">
        <is>
          <t>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t>
        </is>
      </c>
      <c r="E8" t="s" s="12"/>
      <c r="F8" t="s">
        <v>62</v>
      </c>
    </row>
    <row r="9">
      <c r="A9" t="s">
        <v>48</v>
      </c>
      <c r="B9">
        <v>8</v>
      </c>
      <c r="C9" t="s">
        <v>52</v>
      </c>
      <c r="D9" t="inlineStr" s="12">
        <is>
          <t>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t>
        </is>
      </c>
      <c r="E9" t="s" s="12"/>
      <c r="F9" t="s">
        <v>62</v>
      </c>
    </row>
    <row r="10">
      <c r="A10" t="s">
        <v>48</v>
      </c>
      <c r="B10">
        <v>9</v>
      </c>
      <c r="C10" t="s">
        <v>52</v>
      </c>
      <c r="D10" t="s" s="12">
        <v>63</v>
      </c>
      <c r="E10" t="s" s="12"/>
      <c r="F10" t="s">
        <v>64</v>
      </c>
    </row>
    <row r="11">
      <c r="A11" t="s">
        <v>48</v>
      </c>
      <c r="B11">
        <v>10</v>
      </c>
      <c r="C11" t="s">
        <v>65</v>
      </c>
      <c r="D11" t="inlineStr" s="12">
        <is>
          <t>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t>
        </is>
      </c>
      <c r="E11" t="s" s="12"/>
      <c r="F11" t="s">
        <v>59</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66</v>
      </c>
      <c r="B1" t="s" s="7">
        <v>67</v>
      </c>
      <c r="C1" t="s" s="7">
        <v>68</v>
      </c>
      <c r="D1" t="s" s="7">
        <v>69</v>
      </c>
      <c r="E1" t="s" s="7">
        <v>10</v>
      </c>
    </row>
    <row r="2">
      <c r="A2">
        <v>0</v>
      </c>
      <c r="B2" t="s">
        <v>48</v>
      </c>
      <c r="C2" t="s">
        <v>70</v>
      </c>
      <c r="D2" s="6">
        <f>'Besoins'!$B$2*8</f>
        <v>8</v>
      </c>
      <c r="E2" t="s">
        <v>3</v>
      </c>
    </row>
    <row r="3">
      <c r="A3">
        <v>1</v>
      </c>
      <c r="B3" t="s">
        <v>71</v>
      </c>
      <c r="C3" t="s">
        <v>72</v>
      </c>
      <c r="D3" s="6">
        <f>'Besoins'!$B$2*0.021</f>
        <v>0.021</v>
      </c>
      <c r="E3" t="s">
        <v>15</v>
      </c>
    </row>
    <row r="4">
      <c r="A4">
        <v>1</v>
      </c>
      <c r="B4" t="s">
        <v>73</v>
      </c>
      <c r="C4" t="s">
        <v>72</v>
      </c>
      <c r="D4" s="6">
        <f>'Besoins'!$B$2*0.013</f>
        <v>0.013</v>
      </c>
      <c r="E4" t="s">
        <v>15</v>
      </c>
    </row>
    <row r="5">
      <c r="A5">
        <v>1</v>
      </c>
      <c r="B5" t="s">
        <v>74</v>
      </c>
      <c r="C5" t="s">
        <v>72</v>
      </c>
      <c r="D5" s="6">
        <f>'Besoins'!$B$2*0.013</f>
        <v>0.013</v>
      </c>
      <c r="E5" t="s">
        <v>15</v>
      </c>
    </row>
    <row r="6">
      <c r="A6">
        <v>1</v>
      </c>
      <c r="B6" t="s">
        <v>75</v>
      </c>
      <c r="C6" t="s">
        <v>72</v>
      </c>
      <c r="D6" s="6">
        <f>'Besoins'!$B$2*0.003</f>
        <v>0.003</v>
      </c>
      <c r="E6" t="s">
        <v>15</v>
      </c>
    </row>
    <row r="7">
      <c r="A7">
        <v>1</v>
      </c>
      <c r="B7" t="s">
        <v>76</v>
      </c>
      <c r="C7" t="s">
        <v>72</v>
      </c>
      <c r="D7" s="6">
        <f>'Besoins'!$B$2*0.013</f>
        <v>0.013</v>
      </c>
      <c r="E7" t="s">
        <v>19</v>
      </c>
    </row>
    <row r="8">
      <c r="A8">
        <v>1</v>
      </c>
      <c r="B8" t="s">
        <v>77</v>
      </c>
      <c r="C8" t="s">
        <v>72</v>
      </c>
      <c r="D8" s="6">
        <f>'Besoins'!$B$2*0.05</f>
        <v>0.05</v>
      </c>
      <c r="E8" t="s">
        <v>19</v>
      </c>
    </row>
    <row r="9">
      <c r="A9">
        <v>1</v>
      </c>
      <c r="B9" t="s">
        <v>78</v>
      </c>
      <c r="C9" t="s">
        <v>72</v>
      </c>
      <c r="D9" s="6">
        <f>'Besoins'!$B$2*0.01</f>
        <v>0.01</v>
      </c>
      <c r="E9" t="s">
        <v>19</v>
      </c>
    </row>
    <row r="10">
      <c r="A10">
        <v>1</v>
      </c>
      <c r="B10" t="s">
        <v>79</v>
      </c>
      <c r="C10" t="s">
        <v>72</v>
      </c>
      <c r="D10" s="6">
        <f>'Besoins'!$B$2*0.001</f>
        <v>0.001</v>
      </c>
      <c r="E10" t="s">
        <v>15</v>
      </c>
    </row>
    <row r="11">
      <c r="A11">
        <v>1</v>
      </c>
      <c r="B11" t="s">
        <v>80</v>
      </c>
      <c r="C11" t="s">
        <v>72</v>
      </c>
      <c r="D11" s="6">
        <f>'Besoins'!$B$2*0.05</f>
        <v>0.05</v>
      </c>
      <c r="E1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2">
        <v>81</v>
      </c>
      <c r="B1"/>
      <c r="C1"/>
      <c r="D1"/>
    </row>
    <row r="2">
      <c r="A2" t="str" s="13">
        <f>"00002588 · CUI.DESSERTS · référence : "&amp;Besoins!B3&amp;" "&amp;Besoins!C3&amp;" · multiplicateur réglable sur la feuille ""Besoins"""</f>
        <v>00002588 · CUI.DESSERTS · référence : 8 pc · multiplicateur réglable sur la feuille </v>
      </c>
      <c r="B2"/>
      <c r="C2"/>
      <c r="D2"/>
    </row>
    <row r="3">
      <c r="A3"/>
      <c r="B3"/>
      <c r="C3"/>
      <c r="D3"/>
    </row>
    <row r="4">
      <c r="A4" t="s" s="14">
        <v>82</v>
      </c>
      <c r="B4"/>
      <c r="C4"/>
      <c r="D4"/>
    </row>
    <row r="5">
      <c r="A5" t="s" s="15">
        <v>83</v>
      </c>
      <c r="B5" t="str" s="12">
        <f>"[METTRE EN PLACE] "&amp;Procedure!D2</f>
        <v>[METTRE EN PLACE] Mettre en place le poste de travail - 5 min • Contrôler, peser et mesurer les denrées.</v>
      </c>
      <c r="C5"/>
      <c r="D5"/>
    </row>
    <row r="6">
      <c r="A6" t="s" s="15">
        <v>84</v>
      </c>
      <c r="B6" t="str" s="12">
        <f>"[RÉALISER] "&amp;Procedure!D3</f>
        <v>[RÉALISER] Réaliser la génoise - 20 min (voir p. 514) • La réaliser dans un cercle à entremets de 22 cm de diamètre.</v>
      </c>
      <c r="C6"/>
      <c r="D6"/>
    </row>
    <row r="7">
      <c r="A7" t="s" s="15">
        <v>85</v>
      </c>
      <c r="B7" t="str" s="12">
        <f>"[RÉALISER] "&amp;Procedure!D4</f>
        <v>[RÉALISER] Réaliser le sirop de punchage à 1.2624 D (30 °B) - 3 min • Faire bouillir l’eau avec le sucre. • Ajouter le café lyophilisé puis l’amareto après refroidissement.</v>
      </c>
      <c r="C7"/>
      <c r="D7"/>
    </row>
    <row r="8">
      <c r="A8" t="s" s="15">
        <v>86</v>
      </c>
      <c r="B8" t="str" s="12">
        <f>"[CUIRE] "&amp;Procedure!D5</f>
        <v>[CUIRE] 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v>
      </c>
      <c r="C8"/>
      <c r="D8"/>
    </row>
    <row r="9">
      <c r="A9" t="s" s="15">
        <v>87</v>
      </c>
      <c r="B9" t="str" s="12">
        <f>"[COLLER] "&amp;Procedure!D6</f>
        <v>[COLLER] Coller le lait - 2 min • Tremper la gélatine dans de l’eau froide. • Chauffer le lait à 65/70 °C. • Eponger soigneusement la gélatine et l’incorporer dans le lait chaud.</v>
      </c>
      <c r="C9"/>
      <c r="D9"/>
    </row>
    <row r="10">
      <c r="A10" t="s" s="15">
        <v>88</v>
      </c>
      <c r="B10" t="str" s="12">
        <f>"[MONTER] "&amp;Procedure!D7</f>
        <v>[MONTER] Monter la crème chantilly - 5 min (voir p. 541) • La sucrer et ne pas trop la serrer (la monter aux 9/10ème).</v>
      </c>
      <c r="C10"/>
      <c r="D10"/>
    </row>
    <row r="11">
      <c r="A11" t="s" s="15">
        <v>89</v>
      </c>
      <c r="B11" t="str" s="12">
        <f>"[RÉALISER] "&amp;Procedure!D8</f>
        <v>[RÉALISER] 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v>
      </c>
      <c r="C11"/>
      <c r="D11"/>
    </row>
    <row r="12">
      <c r="A12" t="s" s="15">
        <v>90</v>
      </c>
      <c r="B12" t="str" s="12">
        <f>"[RÉALISER] "&amp;Procedure!D9</f>
        <v>[RÉALISER] 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v>
      </c>
      <c r="C12"/>
      <c r="D12"/>
    </row>
    <row r="13">
      <c r="A13" t="s" s="15">
        <v>91</v>
      </c>
      <c r="B13" t="str" s="12">
        <f>"[RÉALISER] "&amp;Procedure!D10</f>
        <v>[RÉALISER] Réaliser la crème anglaise - 15 min (voir p. 544/546) • La parfumer au café (extrait liquide et lyophilisé).</v>
      </c>
      <c r="C13"/>
      <c r="D13"/>
    </row>
    <row r="14">
      <c r="A14" t="s" s="15">
        <v>92</v>
      </c>
      <c r="B14" t="str" s="12">
        <f>"[DRESSER] "&amp;Procedure!D11</f>
        <v>[DRESSER] 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v>
      </c>
      <c r="C14"/>
      <c r="D14"/>
    </row>
    <row r="15">
      <c r="A15"/>
      <c r="B15"/>
      <c r="C15"/>
      <c r="D15"/>
    </row>
    <row r="16">
      <c r="A16" t="s" s="16">
        <v>93</v>
      </c>
      <c r="B16"/>
      <c r="C16"/>
      <c r="D16"/>
    </row>
  </sheetData>
  <sheetProtection sheet="1"/>
  <mergeCells count="14">
    <mergeCell ref="A1:D1"/>
    <mergeCell ref="A2:D2"/>
    <mergeCell ref="A4:D4"/>
    <mergeCell ref="B5:D5"/>
    <mergeCell ref="B6:D6"/>
    <mergeCell ref="B7:D7"/>
    <mergeCell ref="B8:D8"/>
    <mergeCell ref="B9:D9"/>
    <mergeCell ref="B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2026-09-15T13:24:18Z</dcterms:created>
  <dc:title>Entremets Façon Tiramisu</dc:title>
  <dc:subject/>
  <dc:creator>CUIS.web</dc:creator>
  <cp:lastModifiedBy/>
  <cp:keywords/>
  <dc:description>Export automatique — moteur récursif d'origine : Bernard Vandendaele</dc:description>
  <cp:category/>
  <dc:language>en-US</dc:language>
  <dcterms:modified xsi:type="dcterms:W3CDTF">2026-09-15T13:24:18Z</dcterms:modified>
  <cp:revision>1</cp:revision>
</cp:coreProperties>
</file>