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Fiche" sheetId="1" r:id="rId1"/>
    <sheet name="Besoins" sheetId="2" r:id="rId2"/>
    <sheet name="Composition" sheetId="3" r:id="rId3"/>
    <sheet name="Procedure" sheetId="4" r:id="rId4"/>
    <sheet name="Carte imprimable" sheetId="5" r:id="rId5"/>
  </sheets>
</workbook>
</file>

<file path=xl/sharedStrings.xml><?xml version="1.0" encoding="utf-8"?>
<sst xmlns="http://schemas.openxmlformats.org/spreadsheetml/2006/main" count="112" uniqueCount="112">
  <si>
    <t>Fiche technique</t>
  </si>
  <si>
    <t>Nom</t>
  </si>
  <si>
    <t>Entremets Façon Tiramisu</t>
  </si>
  <si>
    <t>Code</t>
  </si>
  <si>
    <t>00002588</t>
  </si>
  <si>
    <t>Classe</t>
  </si>
  <si>
    <t>Desserts cuisine (CUI.DESSERTS)</t>
  </si>
  <si>
    <t>Statut</t>
  </si>
  <si>
    <t>publie</t>
  </si>
  <si>
    <t>Verrouillée</t>
  </si>
  <si>
    <t>Source bibliographique</t>
  </si>
  <si>
    <t>La Cuisine de Référence (BPI.CDR)</t>
  </si>
  <si>
    <t>Provenance</t>
  </si>
  <si>
    <t>Quantité de référence</t>
  </si>
  <si>
    <t>8 pc</t>
  </si>
  <si>
    <t>Coût de revient (qt de référence)</t>
  </si>
  <si>
    <t>Coût unitaire</t>
  </si>
  <si>
    <t>Quantité demandée pour cet export</t>
  </si>
  <si>
    <t>Coût de revient total pour cette quantité</t>
  </si>
  <si>
    <t>Export généré le</t>
  </si>
  <si>
    <t>15/09/2026 16:12</t>
  </si>
  <si>
    <t>CUIS.web — Portage du CUIS Clipper de 1992 par Palika &amp; Bernard Vandendaele (créateur du moteur récursif d'origine)</t>
  </si>
  <si>
    <t>Besoins matière</t>
  </si>
  <si>
    <t>Multiplicateur souhaité</t>
  </si>
  <si>
    <t>pc</t>
  </si>
  <si>
    <t>Quantité obtenue</t>
  </si>
  <si>
    <t>Matière première</t>
  </si>
  <si>
    <t>Base (×1, modifiable)</t>
  </si>
  <si>
    <t>Quantité</t>
  </si>
  <si>
    <t>Unité</t>
  </si>
  <si>
    <t>Coût</t>
  </si>
  <si>
    <t>GELATINE</t>
  </si>
  <si>
    <t>Gélatine feuilles (200 bloom)</t>
  </si>
  <si>
    <t>Concentrés et purées cuisines</t>
  </si>
  <si>
    <t>kg</t>
  </si>
  <si>
    <t>00000061</t>
  </si>
  <si>
    <t>EAU</t>
  </si>
  <si>
    <t>Matières diverses (à trier)</t>
  </si>
  <si>
    <t>lt</t>
  </si>
  <si>
    <t>RNME101466</t>
  </si>
  <si>
    <t>Sucre poudre sac 1kg</t>
  </si>
  <si>
    <t>Pâtisserie épicerie sucrée</t>
  </si>
  <si>
    <t>FAR-T55</t>
  </si>
  <si>
    <t>Farine de blé T55</t>
  </si>
  <si>
    <t>Farines de blé</t>
  </si>
  <si>
    <t>BEU-DOUX</t>
  </si>
  <si>
    <t>Beurre doux 82% MG plaquette</t>
  </si>
  <si>
    <t>Beurres et margarines</t>
  </si>
  <si>
    <t>CRE-FRAICHE-LI</t>
  </si>
  <si>
    <t>Crème fraîche liquide 15% MG allégée</t>
  </si>
  <si>
    <t>Crèmes fraîches et laitières</t>
  </si>
  <si>
    <t>FROM-MASCARPONE</t>
  </si>
  <si>
    <t>Mascarpone</t>
  </si>
  <si>
    <t>Fromages de base cuisine</t>
  </si>
  <si>
    <t>LAIT-ENT-UHT</t>
  </si>
  <si>
    <t>Lait entier UHT 3,5% MG brique 1L</t>
  </si>
  <si>
    <t>Laits et laits en poudre</t>
  </si>
  <si>
    <t>OVO-BLANC-LIQ</t>
  </si>
  <si>
    <t>Blanc d'oeuf liquide pasteurisé</t>
  </si>
  <si>
    <t>Ovoproduits</t>
  </si>
  <si>
    <t>Total</t>
  </si>
  <si>
    <t>Niveau</t>
  </si>
  <si>
    <t>Composant</t>
  </si>
  <si>
    <t>Type</t>
  </si>
  <si>
    <t>Quantité (pour 8 pc)</t>
  </si>
  <si>
    <t>recette</t>
  </si>
  <si>
    <t>Desserts cuisine</t>
  </si>
  <si>
    <t xml:space="preserve">    ↳ Blanc d'oeuf liquide pasteurisé</t>
  </si>
  <si>
    <t>matiere</t>
  </si>
  <si>
    <t xml:space="preserve">    ↳ Sucre poudre sac 1kg</t>
  </si>
  <si>
    <t xml:space="preserve">    ↳ Farine de blé T55</t>
  </si>
  <si>
    <t xml:space="preserve">    ↳ Beurre doux 82% MG plaquette</t>
  </si>
  <si>
    <t xml:space="preserve">    ↳ EAU</t>
  </si>
  <si>
    <t xml:space="preserve">    ↳ Crème fraîche liquide 15% MG allégée</t>
  </si>
  <si>
    <t xml:space="preserve">    ↳ Lait entier UHT 3,5% MG brique 1L</t>
  </si>
  <si>
    <t xml:space="preserve">    ↳ Gélatine feuilles (200 bloom)</t>
  </si>
  <si>
    <t xml:space="preserve">    ↳ Mascarpone</t>
  </si>
  <si>
    <t>Recette</t>
  </si>
  <si>
    <t>#</t>
  </si>
  <si>
    <t>Verbe</t>
  </si>
  <si>
    <t>Étape</t>
  </si>
  <si>
    <t>Précision technique</t>
  </si>
  <si>
    <t>Durée</t>
  </si>
  <si>
    <t>METTRE EN PLACE</t>
  </si>
  <si>
    <t>Mettre en place le poste de travail - 5 min • Contrôler, peser et mesurer les denrées.</t>
  </si>
  <si>
    <t>5 min (prepa)</t>
  </si>
  <si>
    <t>RÉALISER</t>
  </si>
  <si>
    <t>Réaliser la génoise - 20 min (voir p. 514) • La réaliser dans un cercle à entremets de 22 cm de diamètre.</t>
  </si>
  <si>
    <t>20 min (prepa)</t>
  </si>
  <si>
    <t>3 min (prepa)</t>
  </si>
  <si>
    <t>CUIRE</t>
  </si>
  <si>
    <t>10 min (cuisson)</t>
  </si>
  <si>
    <t>COLLER</t>
  </si>
  <si>
    <t>2 min (cuisson)</t>
  </si>
  <si>
    <t>MONTER</t>
  </si>
  <si>
    <t>Monter la crème chantilly - 5 min (voir p. 541) • La sucrer et ne pas trop la serrer (la monter aux 9/10ème).</t>
  </si>
  <si>
    <t>10 min (repos)</t>
  </si>
  <si>
    <t>Réaliser la crème anglaise - 15 min (voir p. 544/546) • La parfumer au café (extrait liquide et lyophilisé).</t>
  </si>
  <si>
    <t>15 min (prepa)</t>
  </si>
  <si>
    <t>DRESSER</t>
  </si>
  <si>
    <t>Fiche technique — Entremets Façon Tiramisu</t>
  </si>
  <si>
    <t>Entremets Façon Tiramisu  00002588</t>
  </si>
  <si>
    <t>1.</t>
  </si>
  <si>
    <t>2.</t>
  </si>
  <si>
    <t>3.</t>
  </si>
  <si>
    <t>4.</t>
  </si>
  <si>
    <t>5.</t>
  </si>
  <si>
    <t>6.</t>
  </si>
  <si>
    <t>7.</t>
  </si>
  <si>
    <t>8.</t>
  </si>
  <si>
    <t>9.</t>
  </si>
  <si>
    <t>10.</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</si>
</sst>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00&quot; €&quot;"/>
    <numFmt numFmtId="201" formatCode="#,##0.00&quot; €&quot;"/>
    <numFmt numFmtId="202" formatCode="0.00"/>
    <numFmt numFmtId="203" formatCode="#,##0.000"/>
  </numFmts>
  <fonts count="8">
    <font>
      <name val="Calibri"/>
      <family val="2"/>
      <sz val="10"/>
    </font>
    <font>
      <name val="Calibri"/>
      <family val="2"/>
      <sz val="10"/>
      <b/>
      <color rgb="FFFFFFFF"/>
    </font>
    <font>
      <name val="Calibri"/>
      <family val="2"/>
      <sz val="10"/>
      <b/>
    </font>
    <font>
      <name val="Calibri"/>
      <family val="2"/>
      <sz val="16"/>
      <b/>
      <color rgb="FF1F4E3B"/>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5">
    <fill>
      <patternFill patternType="none"/>
    </fill>
    <fill>
      <patternFill patternType="gray125"/>
    </fill>
    <fill>
      <patternFill patternType="solid">
        <fgColor rgb="FF1F4E3B"/>
        <bgColor indexed="64"/>
      </patternFill>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9">
    <xf numFmtId="0" fontId="0" fillId="0" borderId="0" xfId="0"/>
    <xf numFmtId="0" fontId="0" fillId="1" borderId="0" xfId="0" applyFill="1"/>
    <xf numFmtId="0" fontId="1" fillId="2" borderId="0" xfId="0" applyFont="1" applyFill="1"/>
    <xf numFmtId="0" fontId="0" fillId="0" borderId="0" xfId="0" applyAlignment="1">
      <alignment horizontal="right"/>
    </xf>
    <xf numFmtId="0" fontId="2" fillId="0" borderId="0" xfId="0" applyFont="1"/>
    <xf numFmtId="200" fontId="0" fillId="0" borderId="0" xfId="0" applyNumberFormat="1"/>
    <xf numFmtId="0" fontId="2" fillId="3" borderId="0" xfId="0" applyFont="1" applyFill="1"/>
    <xf numFmtId="201" fontId="2" fillId="3" borderId="0" xfId="0" applyNumberFormat="1" applyFont="1" applyFill="1"/>
    <xf numFmtId="0" fontId="3" fillId="0" borderId="0" xfId="0" applyFont="1"/>
    <xf numFmtId="202" fontId="2" fillId="3" borderId="0" xfId="0" applyNumberFormat="1" applyFont="1" applyFill="1"/>
    <xf numFmtId="203" fontId="0" fillId="3" borderId="0" xfId="0" applyNumberFormat="1" applyFill="1"/>
    <xf numFmtId="0" fontId="0" fillId="3" borderId="0" xfId="0" applyFill="1"/>
    <xf numFmtId="203" fontId="0" fillId="0" borderId="0" xfId="0" applyNumberFormat="1"/>
    <xf numFmtId="201"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styles" Target="styles.xml"/>
<Relationship Id="rId7"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18"/>
  <cols>
    <col min="1" max="1" width="36" customWidth="1"/>
    <col min="2" max="2" width="50" customWidth="1"/>
  </cols>
  <sheetData>
    <row r="1">
      <c r="A1" t="s" s="2">
        <v>0</v>
      </c>
      <c r="B1" t="s" s="2"/>
    </row>
    <row r="2">
      <c r="A2" t="s">
        <v>1</v>
      </c>
      <c r="B2" t="s">
        <v>2</v>
      </c>
    </row>
    <row r="3">
      <c r="A3" t="s">
        <v>3</v>
      </c>
      <c r="B3" t="s" s="3">
        <v>4</v>
      </c>
    </row>
    <row r="4">
      <c r="A4" t="s">
        <v>5</v>
      </c>
      <c r="B4" t="s">
        <v>6</v>
      </c>
    </row>
    <row r="5">
      <c r="A5" t="s">
        <v>7</v>
      </c>
      <c r="B5" t="s">
        <v>8</v>
      </c>
    </row>
    <row r="6">
      <c r="A6" t="s">
        <v>9</v>
      </c>
      <c r="B6" t="inlineStr">
        <is>
          <t>Oui — Corpus Clipper 1992 — verrouillage final Chapitre 5 (audit complet) [Correction 23/07/2026 : reattribuee de CLI.1992 vers BPI.CDR, preuve par sequence de codes contigus avec les potages/fonds CDR deja corrects]</t>
        </is>
      </c>
    </row>
    <row r="7">
      <c r="A7" t="s">
        <v>10</v>
      </c>
      <c r="B7" t="s">
        <v>11</v>
      </c>
    </row>
    <row r="8">
      <c r="A8" t="s">
        <v>12</v>
      </c>
      <c r="B8"/>
    </row>
    <row r="9">
      <c r="A9"/>
      <c r="B9"/>
    </row>
    <row r="10">
      <c r="A10" t="s" s="4">
        <v>13</v>
      </c>
      <c r="B10" t="s" s="4">
        <v>14</v>
      </c>
    </row>
    <row r="11">
      <c r="A11" t="s" s="4">
        <v>15</v>
      </c>
      <c r="B11" s="5">
        <v>0.549719</v>
      </c>
    </row>
    <row r="12">
      <c r="A12" t="s" s="4">
        <v>16</v>
      </c>
      <c r="B12" s="5">
        <v>0.068714875</v>
      </c>
    </row>
    <row r="13">
      <c r="A13"/>
      <c r="B13"/>
    </row>
    <row r="14">
      <c r="A14" t="s" s="6">
        <v>17</v>
      </c>
      <c r="B14" t="s" s="6">
        <v>14</v>
      </c>
    </row>
    <row r="15">
      <c r="A15" t="s" s="6">
        <v>18</v>
      </c>
      <c r="B15" s="7">
        <v>0.549719</v>
      </c>
    </row>
    <row r="16">
      <c r="A16"/>
      <c r="B16"/>
    </row>
    <row r="17">
      <c r="A17" t="s">
        <v>19</v>
      </c>
      <c r="B17" t="s">
        <v>20</v>
      </c>
    </row>
    <row r="18">
      <c r="A18"/>
      <c r="B18" t="s">
        <v>21</v>
      </c>
    </row>
  </sheetData>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G16"/>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8">
        <v>22</v>
      </c>
      <c r="B1"/>
      <c r="C1"/>
      <c r="D1"/>
      <c r="E1"/>
      <c r="F1"/>
    </row>
    <row r="2">
      <c r="A2" t="s">
        <v>23</v>
      </c>
      <c r="B2" s="9">
        <v>1</v>
      </c>
      <c r="C2"/>
      <c r="D2"/>
      <c r="E2"/>
      <c r="F2"/>
    </row>
    <row r="3">
      <c r="A3" t="s">
        <v>13</v>
      </c>
      <c r="B3" s="10">
        <v>8</v>
      </c>
      <c r="C3" t="s" s="11">
        <v>24</v>
      </c>
      <c r="D3"/>
      <c r="E3"/>
      <c r="F3"/>
    </row>
    <row r="4">
      <c r="A4" t="s">
        <v>25</v>
      </c>
      <c r="B4" s="12">
        <f>$B$2*B3</f>
        <v>8</v>
      </c>
      <c r="C4" t="str">
        <f>C3</f>
        <v>pc</v>
      </c>
      <c r="D4"/>
      <c r="E4"/>
      <c r="F4"/>
    </row>
    <row r="5">
      <c r="A5"/>
      <c r="B5"/>
      <c r="C5"/>
      <c r="D5"/>
      <c r="E5"/>
      <c r="F5"/>
    </row>
    <row r="6">
      <c r="A6" t="s" s="2">
        <v>3</v>
      </c>
      <c r="B6" t="s" s="2">
        <v>26</v>
      </c>
      <c r="C6" t="s" s="2">
        <v>5</v>
      </c>
      <c r="D6" t="s" s="2">
        <v>27</v>
      </c>
      <c r="E6" t="s" s="2">
        <v>28</v>
      </c>
      <c r="F6" t="s" s="2">
        <v>29</v>
      </c>
      <c r="G6" t="s" s="2">
        <v>30</v>
      </c>
    </row>
    <row r="7">
      <c r="A7" t="s">
        <v>31</v>
      </c>
      <c r="B7" t="s">
        <v>32</v>
      </c>
      <c r="C7" t="s">
        <v>33</v>
      </c>
      <c r="D7" s="10">
        <v>0.001</v>
      </c>
      <c r="E7" s="12">
        <f>D7*$B$2</f>
        <v>0.001</v>
      </c>
      <c r="F7" t="s">
        <v>34</v>
      </c>
      <c r="G7" s="5">
        <f>E7*24</f>
        <v>0.024</v>
      </c>
    </row>
    <row r="8">
      <c r="A8" t="s" s="3">
        <v>35</v>
      </c>
      <c r="B8" t="s">
        <v>36</v>
      </c>
      <c r="C8" t="s">
        <v>37</v>
      </c>
      <c r="D8" s="10">
        <v>0.013</v>
      </c>
      <c r="E8" s="12">
        <f>D8*$B$2</f>
        <v>0.013</v>
      </c>
      <c r="F8" t="s">
        <v>38</v>
      </c>
      <c r="G8" s="5">
        <f>E8*0.003</f>
        <v>0.000039</v>
      </c>
    </row>
    <row r="9">
      <c r="A9" t="s">
        <v>39</v>
      </c>
      <c r="B9" t="s">
        <v>40</v>
      </c>
      <c r="C9" t="s">
        <v>41</v>
      </c>
      <c r="D9" s="10">
        <v>0.013</v>
      </c>
      <c r="E9" s="12">
        <f>D9*$B$2</f>
        <v>0.013</v>
      </c>
      <c r="F9" t="s">
        <v>34</v>
      </c>
      <c r="G9" s="5">
        <f>E9*2.7</f>
        <v>0.0351</v>
      </c>
    </row>
    <row r="10">
      <c r="A10" t="s">
        <v>42</v>
      </c>
      <c r="B10" t="s">
        <v>43</v>
      </c>
      <c r="C10" t="s">
        <v>44</v>
      </c>
      <c r="D10" s="10">
        <v>0.013</v>
      </c>
      <c r="E10" s="12">
        <f>D10*$B$2</f>
        <v>0.013</v>
      </c>
      <c r="F10" t="s">
        <v>34</v>
      </c>
      <c r="G10" s="5">
        <f>E10*0.56</f>
        <v>0.00728</v>
      </c>
    </row>
    <row r="11">
      <c r="A11" t="s">
        <v>45</v>
      </c>
      <c r="B11" t="s">
        <v>46</v>
      </c>
      <c r="C11" t="s">
        <v>47</v>
      </c>
      <c r="D11" s="10">
        <v>0.003</v>
      </c>
      <c r="E11" s="12">
        <f>D11*$B$2</f>
        <v>0.003</v>
      </c>
      <c r="F11" t="s">
        <v>34</v>
      </c>
      <c r="G11" s="5">
        <f>E11*5.2</f>
        <v>0.0156</v>
      </c>
    </row>
    <row r="12">
      <c r="A12" t="s">
        <v>48</v>
      </c>
      <c r="B12" t="s">
        <v>49</v>
      </c>
      <c r="C12" t="s">
        <v>50</v>
      </c>
      <c r="D12" s="10">
        <v>0.05</v>
      </c>
      <c r="E12" s="12">
        <f>D12*$B$2</f>
        <v>0.05</v>
      </c>
      <c r="F12" t="s">
        <v>38</v>
      </c>
      <c r="G12" s="5">
        <f>E12*2.2</f>
        <v>0.11</v>
      </c>
    </row>
    <row r="13">
      <c r="A13" t="s">
        <v>51</v>
      </c>
      <c r="B13" t="s">
        <v>52</v>
      </c>
      <c r="C13" t="s">
        <v>53</v>
      </c>
      <c r="D13" s="10">
        <v>0.05</v>
      </c>
      <c r="E13" s="12">
        <f>D13*$B$2</f>
        <v>0.05</v>
      </c>
      <c r="F13" t="s">
        <v>34</v>
      </c>
      <c r="G13" s="5">
        <f>E13*5.6</f>
        <v>0.28</v>
      </c>
    </row>
    <row r="14">
      <c r="A14" t="s">
        <v>54</v>
      </c>
      <c r="B14" t="s">
        <v>55</v>
      </c>
      <c r="C14" t="s">
        <v>56</v>
      </c>
      <c r="D14" s="10">
        <v>0.01</v>
      </c>
      <c r="E14" s="12">
        <f>D14*$B$2</f>
        <v>0.01</v>
      </c>
      <c r="F14" t="s">
        <v>38</v>
      </c>
      <c r="G14" s="5">
        <f>E14*1.05</f>
        <v>0.0105</v>
      </c>
    </row>
    <row r="15">
      <c r="A15" t="s">
        <v>57</v>
      </c>
      <c r="B15" t="s">
        <v>58</v>
      </c>
      <c r="C15" t="s">
        <v>59</v>
      </c>
      <c r="D15" s="10">
        <v>0.021</v>
      </c>
      <c r="E15" s="12">
        <f>D15*$B$2</f>
        <v>0.021</v>
      </c>
      <c r="F15" t="s">
        <v>34</v>
      </c>
      <c r="G15" s="5">
        <f>E15*3.2</f>
        <v>0.0672</v>
      </c>
    </row>
    <row r="16">
      <c r="A16"/>
      <c r="B16"/>
      <c r="C16"/>
      <c r="D16"/>
      <c r="E16"/>
      <c r="F16" t="s" s="4">
        <v>60</v>
      </c>
      <c r="G16" s="13">
        <f>SUM(G7:G15)</f>
        <v>0</v>
      </c>
    </row>
  </sheetData>
  <autoFilter ref="A6:G6"/>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11"/>
  <sheetViews>
    <sheetView workbookViewId="0">
      <pane ySplit="1" topLeftCell="A2" activePane="bottomLeft" state="frozen"/>
      <selection activeCell="A2" sqref="A2"/>
    </sheetView>
  </sheetViews>
  <cols>
    <col min="1" max="1" width="8" customWidth="1"/>
    <col min="2" max="2" width="46" customWidth="1"/>
    <col min="3" max="3" width="12" customWidth="1"/>
    <col min="4" max="4" width="22" customWidth="1"/>
    <col min="5" max="5" width="10" customWidth="1"/>
    <col min="6" max="6" width="28" customWidth="1"/>
  </cols>
  <sheetData>
    <row r="1">
      <c r="A1" t="s" s="2">
        <v>61</v>
      </c>
      <c r="B1" t="s" s="2">
        <v>62</v>
      </c>
      <c r="C1" t="s" s="2">
        <v>63</v>
      </c>
      <c r="D1" t="s" s="2">
        <v>64</v>
      </c>
      <c r="E1" t="s" s="2">
        <v>29</v>
      </c>
      <c r="F1" t="s" s="2">
        <v>5</v>
      </c>
    </row>
    <row r="2">
      <c r="A2">
        <v>0</v>
      </c>
      <c r="B2" t="s">
        <v>2</v>
      </c>
      <c r="C2" t="s">
        <v>65</v>
      </c>
      <c r="D2" s="12">
        <v>8</v>
      </c>
      <c r="E2" t="s">
        <v>24</v>
      </c>
      <c r="F2" t="s">
        <v>66</v>
      </c>
    </row>
    <row r="3">
      <c r="A3">
        <v>1</v>
      </c>
      <c r="B3" t="s">
        <v>67</v>
      </c>
      <c r="C3" t="s">
        <v>68</v>
      </c>
      <c r="D3" s="12">
        <v>0.021</v>
      </c>
      <c r="E3" t="s">
        <v>34</v>
      </c>
      <c r="F3" t="s">
        <v>59</v>
      </c>
    </row>
    <row r="4">
      <c r="A4">
        <v>1</v>
      </c>
      <c r="B4" t="s">
        <v>69</v>
      </c>
      <c r="C4" t="s">
        <v>68</v>
      </c>
      <c r="D4" s="12">
        <v>0.013</v>
      </c>
      <c r="E4" t="s">
        <v>34</v>
      </c>
      <c r="F4" t="s">
        <v>41</v>
      </c>
    </row>
    <row r="5">
      <c r="A5">
        <v>1</v>
      </c>
      <c r="B5" t="s">
        <v>70</v>
      </c>
      <c r="C5" t="s">
        <v>68</v>
      </c>
      <c r="D5" s="12">
        <v>0.013</v>
      </c>
      <c r="E5" t="s">
        <v>34</v>
      </c>
      <c r="F5" t="s">
        <v>44</v>
      </c>
    </row>
    <row r="6">
      <c r="A6">
        <v>1</v>
      </c>
      <c r="B6" t="s">
        <v>71</v>
      </c>
      <c r="C6" t="s">
        <v>68</v>
      </c>
      <c r="D6" s="12">
        <v>0.003</v>
      </c>
      <c r="E6" t="s">
        <v>34</v>
      </c>
      <c r="F6" t="s">
        <v>47</v>
      </c>
    </row>
    <row r="7">
      <c r="A7">
        <v>1</v>
      </c>
      <c r="B7" t="s">
        <v>72</v>
      </c>
      <c r="C7" t="s">
        <v>68</v>
      </c>
      <c r="D7" s="12">
        <v>0.013</v>
      </c>
      <c r="E7" t="s">
        <v>38</v>
      </c>
      <c r="F7" t="s">
        <v>37</v>
      </c>
    </row>
    <row r="8">
      <c r="A8">
        <v>1</v>
      </c>
      <c r="B8" t="s">
        <v>73</v>
      </c>
      <c r="C8" t="s">
        <v>68</v>
      </c>
      <c r="D8" s="12">
        <v>0.05</v>
      </c>
      <c r="E8" t="s">
        <v>38</v>
      </c>
      <c r="F8" t="s">
        <v>50</v>
      </c>
    </row>
    <row r="9">
      <c r="A9">
        <v>1</v>
      </c>
      <c r="B9" t="s">
        <v>74</v>
      </c>
      <c r="C9" t="s">
        <v>68</v>
      </c>
      <c r="D9" s="12">
        <v>0.01</v>
      </c>
      <c r="E9" t="s">
        <v>38</v>
      </c>
      <c r="F9" t="s">
        <v>56</v>
      </c>
    </row>
    <row r="10">
      <c r="A10">
        <v>1</v>
      </c>
      <c r="B10" t="s">
        <v>75</v>
      </c>
      <c r="C10" t="s">
        <v>68</v>
      </c>
      <c r="D10" s="12">
        <v>0.001</v>
      </c>
      <c r="E10" t="s">
        <v>34</v>
      </c>
      <c r="F10" t="s">
        <v>33</v>
      </c>
    </row>
    <row r="11">
      <c r="A11">
        <v>1</v>
      </c>
      <c r="B11" t="s">
        <v>76</v>
      </c>
      <c r="C11" t="s">
        <v>68</v>
      </c>
      <c r="D11" s="12">
        <v>0.05</v>
      </c>
      <c r="E11" t="s">
        <v>34</v>
      </c>
      <c r="F11" t="s">
        <v>53</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11"/>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2">
        <v>77</v>
      </c>
      <c r="B1" t="s" s="2">
        <v>78</v>
      </c>
      <c r="C1" t="s" s="2">
        <v>79</v>
      </c>
      <c r="D1" t="s" s="2">
        <v>80</v>
      </c>
      <c r="E1" t="s" s="2">
        <v>81</v>
      </c>
      <c r="F1" t="s" s="2">
        <v>82</v>
      </c>
    </row>
    <row r="2">
      <c r="A2" t="s">
        <v>2</v>
      </c>
      <c r="B2">
        <v>1</v>
      </c>
      <c r="C2" t="s">
        <v>83</v>
      </c>
      <c r="D2" t="s" s="14">
        <v>84</v>
      </c>
      <c r="E2" t="s" s="14"/>
      <c r="F2" t="s">
        <v>85</v>
      </c>
    </row>
    <row r="3">
      <c r="A3" t="s">
        <v>2</v>
      </c>
      <c r="B3">
        <v>2</v>
      </c>
      <c r="C3" t="s">
        <v>86</v>
      </c>
      <c r="D3" t="s" s="14">
        <v>87</v>
      </c>
      <c r="E3" t="s" s="14"/>
      <c r="F3" t="s">
        <v>88</v>
      </c>
    </row>
    <row r="4">
      <c r="A4" t="s">
        <v>2</v>
      </c>
      <c r="B4">
        <v>3</v>
      </c>
      <c r="C4" t="s">
        <v>86</v>
      </c>
      <c r="D4" t="inlineStr" s="14">
        <is>
          <t>Réaliser le sirop de punchage à 1.2624 D (30 °B) - 3 min • Faire bouillir l’eau avec le sucre. • Ajouter le café lyophilisé puis l’amareto après refroidissement.</t>
        </is>
      </c>
      <c r="E4" t="s" s="14"/>
      <c r="F4" t="s">
        <v>89</v>
      </c>
    </row>
    <row r="5">
      <c r="A5" t="s">
        <v>2</v>
      </c>
      <c r="B5">
        <v>4</v>
      </c>
      <c r="C5" t="s">
        <v>90</v>
      </c>
      <c r="D5" t="inlineStr" s="14">
        <is>
          <t>Réaliser l’appareil à bombe - 10 min • Cuire le sucre à 120 °C (observer les précautions citées p. 581). • Clarifier les œufs et déposer les jaunes dans la cuve d’un petit batteur mélangeur. • Verser petit à petit le sucre cuit sur les jaunes en évitant de la verser sur les branches du fouet. • Fouetter l’appareil jusqu’à son complet refroidissement.</t>
        </is>
      </c>
      <c r="E5" t="s" s="14"/>
      <c r="F5" t="s">
        <v>91</v>
      </c>
    </row>
    <row r="6">
      <c r="A6" t="s">
        <v>2</v>
      </c>
      <c r="B6">
        <v>5</v>
      </c>
      <c r="C6" t="s">
        <v>92</v>
      </c>
      <c r="D6" t="inlineStr" s="14">
        <is>
          <t>Coller le lait - 2 min • Tremper la gélatine dans de l’eau froide. • Chauffer le lait à 65/70 °C. • Eponger soigneusement la gélatine et l’incorporer dans le lait chaud.</t>
        </is>
      </c>
      <c r="E6" t="s" s="14"/>
      <c r="F6" t="s">
        <v>93</v>
      </c>
    </row>
    <row r="7">
      <c r="A7" t="s">
        <v>2</v>
      </c>
      <c r="B7">
        <v>6</v>
      </c>
      <c r="C7" t="s">
        <v>94</v>
      </c>
      <c r="D7" t="s" s="14">
        <v>95</v>
      </c>
      <c r="E7" t="s" s="14"/>
      <c r="F7" t="s">
        <v>85</v>
      </c>
    </row>
    <row r="8">
      <c r="A8" t="s">
        <v>2</v>
      </c>
      <c r="B8">
        <v>7</v>
      </c>
      <c r="C8" t="s">
        <v>86</v>
      </c>
      <c r="D8" t="inlineStr" s="14">
        <is>
          <t>Réaliser l’assemblage - 10 min • Placer le mascarpone dans une grande calotte. • Incorporer progressivement le lait collé et refroidi. • Lisser au fouet. • Incorporer délicatement l’appareil à bombe puis la crème fouettée. • Soulever délicatement l’appareil pour ne pas le faire retomber. • Prélever un peu d’appareil pour le décor final et le réserver en enceinte réfrigérée.</t>
        </is>
      </c>
      <c r="E8" t="s" s="14"/>
      <c r="F8" t="s">
        <v>96</v>
      </c>
    </row>
    <row r="9">
      <c r="A9" t="s">
        <v>2</v>
      </c>
      <c r="B9">
        <v>8</v>
      </c>
      <c r="C9" t="s">
        <v>86</v>
      </c>
      <c r="D9" t="inlineStr" s="14">
        <is>
          <t>Réaliser le montage en cercle à entremets - 10 min • Détailler transversalement la génoise en trois disques de même épaisseur. • Placer un carton au fond du cercle à entremets. • Placer un disque de génoise au fond du cercle. • Puncher avec le sirop. • Verser un tiers de l’appareil, lisser puis appliquer le deuxième disque de génoise. • Puncher copieusement, ajouter le 2ème tiers de l’appareil, lisser à nouveau et appliquer le 3ème disque de génoise, puncher copieusement à nouveau et terminer de remplir le cercle avec le reste de l’appareil. • Lisser soigneusement. • Décorer le dessus de l’entremets avec l’appareil réservé à cet effet à l’aide d’une poche munie d’une douille. • Réserver en enceinte réfrigérée.</t>
        </is>
      </c>
      <c r="E9" t="s" s="14"/>
      <c r="F9" t="s">
        <v>96</v>
      </c>
    </row>
    <row r="10">
      <c r="A10" t="s">
        <v>2</v>
      </c>
      <c r="B10">
        <v>9</v>
      </c>
      <c r="C10" t="s">
        <v>86</v>
      </c>
      <c r="D10" t="s" s="14">
        <v>97</v>
      </c>
      <c r="E10" t="s" s="14"/>
      <c r="F10" t="s">
        <v>98</v>
      </c>
    </row>
    <row r="11">
      <c r="A11" t="s">
        <v>2</v>
      </c>
      <c r="B11">
        <v>10</v>
      </c>
      <c r="C11" t="s">
        <v>99</v>
      </c>
      <c r="D11" t="inlineStr" s="14">
        <is>
          <t>Dresser l’entremets - 2 min • Le saupoudrer sans excès avec le cacao puis le disposer sur un plat rond recouvert d’un papier dentelle. • Appliquer les grains de café liqueur pour déterminer les portions. • Dresser la crème anglaise au café à part en saucière. 970 1 6 9 FICHE N° Matériel de préparation : • 1 batteur mélangeur avec 2 cuves • 1 fouet à blancs • 1 grande calotte • 2 petites calottes • 1 plaque à débarrasser Matériel de cuisson : • cercle à entremets de 22 cm de diamètre • 1 petite sauteuse • 1 poêlon à sucre • 1 thermomètre à sucre Matériel de dressage : • saucière, dessous de saucière, papier dentelle • assiettes de base ou à entremets PLATS SIMILAIRES Tarte au fromage blanc • Tarte haute (4 cm minimum) foncée avec une abaisse de pâte brisée sucrée. • Garnir avec un appareil composé de fromage blanc, de crème, de sucre, de jaunes d’œufs, de fécule ou de farine. Il est additionné de blancs d’œufs montés en neige et parfumé au citron. • La tarte est cuite dans un four doux durant une quarantaine de minutes. • Elle peut être parsemée de raisins secs macérés dans du kirsch. Couronne au fromage blanc et aux fruits frais</t>
        </is>
      </c>
      <c r="E11" t="s" s="14"/>
      <c r="F11" t="s">
        <v>93</v>
      </c>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D16"/>
  <cols>
    <col min="1" max="1" width="22" customWidth="1"/>
    <col min="2" max="2" width="52" customWidth="1"/>
  </cols>
  <sheetData>
    <row r="1" customHeight="1" ht="24">
      <c r="A1" t="s" s="8">
        <v>100</v>
      </c>
      <c r="B1"/>
      <c r="C1"/>
      <c r="D1"/>
    </row>
    <row r="2">
      <c r="A2" t="str" s="15">
        <f>"00002588 · CUI.DESSERTS · référence : "&amp;Besoins!B3&amp;" "&amp;Besoins!C3&amp;" · multiplicateur réglable sur la feuille ""Besoins"""</f>
        <v>00002588 · CUI.DESSERTS · référence : 8 pc · multiplicateur réglable sur la feuille </v>
      </c>
      <c r="B2"/>
      <c r="C2"/>
      <c r="D2"/>
    </row>
    <row r="3">
      <c r="A3"/>
      <c r="B3"/>
      <c r="C3"/>
      <c r="D3"/>
    </row>
    <row r="4">
      <c r="A4" t="s" s="16">
        <v>101</v>
      </c>
      <c r="B4"/>
      <c r="C4"/>
      <c r="D4"/>
    </row>
    <row r="5">
      <c r="A5" t="s" s="17">
        <v>102</v>
      </c>
      <c r="B5" t="str" s="14">
        <f>"[METTRE EN PLACE] "&amp;Procedure!D2</f>
        <v>[METTRE EN PLACE] Mettre en place le poste de travail - 5 min • Contrôler, peser et mesurer les denrées.</v>
      </c>
      <c r="C5"/>
      <c r="D5"/>
    </row>
    <row r="6">
      <c r="A6" t="s" s="17">
        <v>103</v>
      </c>
      <c r="B6" t="str" s="14">
        <f>"[RÉALISER] "&amp;Procedure!D3</f>
        <v>[RÉALISER] Réaliser la génoise - 20 min (voir p. 514) • La réaliser dans un cercle à entremets de 22 cm de diamètre.</v>
      </c>
      <c r="C6"/>
      <c r="D6"/>
    </row>
    <row r="7">
      <c r="A7" t="s" s="17">
        <v>104</v>
      </c>
      <c r="B7" t="str" s="14">
        <f>"[RÉALISER] "&amp;Procedure!D4</f>
        <v>[RÉALISER] Réaliser le sirop de punchage à 1.2624 D (30 °B) - 3 min • Faire bouillir l’eau avec le sucre. • Ajouter le café lyophilisé puis l’amareto après refroidissement.</v>
      </c>
      <c r="C7"/>
      <c r="D7"/>
    </row>
    <row r="8">
      <c r="A8" t="s" s="17">
        <v>105</v>
      </c>
      <c r="B8" t="str" s="14">
        <f>"[CUIRE] "&amp;Procedure!D5</f>
        <v>[CUIRE] Réaliser l’appareil à bombe - 10 min • Cuire le sucre à 120 °C (observer les précautions citées p. 581). • Clarifier les œufs et déposer les jaunes dans la cuve d’un petit batteur mélangeur. • Verser petit à petit le sucre cuit sur les jaunes en évitant de la verser sur les branches du fouet. • Fouetter l’appareil jusqu’à son complet refroidissement.</v>
      </c>
      <c r="C8"/>
      <c r="D8"/>
    </row>
    <row r="9">
      <c r="A9" t="s" s="17">
        <v>106</v>
      </c>
      <c r="B9" t="str" s="14">
        <f>"[COLLER] "&amp;Procedure!D6</f>
        <v>[COLLER] Coller le lait - 2 min • Tremper la gélatine dans de l’eau froide. • Chauffer le lait à 65/70 °C. • Eponger soigneusement la gélatine et l’incorporer dans le lait chaud.</v>
      </c>
      <c r="C9"/>
      <c r="D9"/>
    </row>
    <row r="10">
      <c r="A10" t="s" s="17">
        <v>107</v>
      </c>
      <c r="B10" t="str" s="14">
        <f>"[MONTER] "&amp;Procedure!D7</f>
        <v>[MONTER] Monter la crème chantilly - 5 min (voir p. 541) • La sucrer et ne pas trop la serrer (la monter aux 9/10ème).</v>
      </c>
      <c r="C10"/>
      <c r="D10"/>
    </row>
    <row r="11">
      <c r="A11" t="s" s="17">
        <v>108</v>
      </c>
      <c r="B11" t="str" s="14">
        <f>"[RÉALISER] "&amp;Procedure!D8</f>
        <v>[RÉALISER] Réaliser l’assemblage - 10 min • Placer le mascarpone dans une grande calotte. • Incorporer progressivement le lait collé et refroidi. • Lisser au fouet. • Incorporer délicatement l’appareil à bombe puis la crème fouettée. • Soulever délicatement l’appareil pour ne pas le faire retomber. • Prélever un peu d’appareil pour le décor final et le réserver en enceinte réfrigérée.</v>
      </c>
      <c r="C11"/>
      <c r="D11"/>
    </row>
    <row r="12">
      <c r="A12" t="s" s="17">
        <v>109</v>
      </c>
      <c r="B12" t="str" s="14">
        <f>"[RÉALISER] "&amp;Procedure!D9</f>
        <v>[RÉALISER] Réaliser le montage en cercle à entremets - 10 min • Détailler transversalement la génoise en trois disques de même épaisseur. • Placer un carton au fond du cercle à entremets. • Placer un disque de génoise au fond du cercle. • Puncher avec le sirop. • Verser un tiers de l’appareil, lisser puis appliquer le deuxième disque de génoise. • Puncher copieusement, ajouter le 2ème tiers de l’appareil, lisser à nouveau et appliquer le 3ème disque de génoise, puncher copieusement à nouveau et terminer de remplir le cercle avec le reste de l’appareil. • Lisser soigneusement. • Décorer le dessus de l’entremets avec l’appareil réservé à cet effet à l’aide d’une poche munie d’une douille. • Réserver en enceinte réfrigérée.</v>
      </c>
      <c r="C12"/>
      <c r="D12"/>
    </row>
    <row r="13">
      <c r="A13" t="s" s="17">
        <v>110</v>
      </c>
      <c r="B13" t="str" s="14">
        <f>"[RÉALISER] "&amp;Procedure!D10</f>
        <v>[RÉALISER] Réaliser la crème anglaise - 15 min (voir p. 544/546) • La parfumer au café (extrait liquide et lyophilisé).</v>
      </c>
      <c r="C13"/>
      <c r="D13"/>
    </row>
    <row r="14">
      <c r="A14" t="s" s="17">
        <v>111</v>
      </c>
      <c r="B14" t="str" s="14">
        <f>"[DRESSER] "&amp;Procedure!D11</f>
        <v>[DRESSER] Dresser l’entremets - 2 min • Le saupoudrer sans excès avec le cacao puis le disposer sur un plat rond recouvert d’un papier dentelle. • Appliquer les grains de café liqueur pour déterminer les portions. • Dresser la crème anglaise au café à part en saucière. 970 1 6 9 FICHE N° Matériel de préparation : • 1 batteur mélangeur avec 2 cuves • 1 fouet à blancs • 1 grande calotte • 2 petites calottes • 1 plaque à débarrasser Matériel de cuisson : • cercle à entremets de 22 cm de diamètre • 1 petite sauteuse • 1 poêlon à sucre • 1 thermomètre à sucre Matériel de dressage : • saucière, dessous de saucière, papier dentelle • assiettes de base ou à entremets PLATS SIMILAIRES Tarte au fromage blanc • Tarte haute (4 cm minimum) foncée avec une abaisse de pâte brisée sucrée. • Garnir avec un appareil composé de fromage blanc, de crème, de sucre, de jaunes d’œufs, de fécule ou de farine. Il est additionné de blancs d’œufs montés en neige et parfumé au citron. • La tarte est cuite dans un four doux durant une quarantaine de minutes. • Elle peut être parsemée de raisins secs macérés dans du kirsch. Couronne au fromage blanc et aux fruits frais</v>
      </c>
      <c r="C14"/>
      <c r="D14"/>
    </row>
    <row r="15">
      <c r="A15"/>
      <c r="B15"/>
      <c r="C15"/>
      <c r="D15"/>
    </row>
    <row r="16">
      <c r="A16" t="s" s="18">
        <v>21</v>
      </c>
      <c r="B16"/>
      <c r="C16"/>
      <c r="D16"/>
    </row>
  </sheetData>
  <sheetProtection sheet="1"/>
  <mergeCells count="14">
    <mergeCell ref="A1:D1"/>
    <mergeCell ref="A2:D2"/>
    <mergeCell ref="A4:D4"/>
    <mergeCell ref="B5:D5"/>
    <mergeCell ref="B6:D6"/>
    <mergeCell ref="B7:D7"/>
    <mergeCell ref="B8:D8"/>
    <mergeCell ref="B9:D9"/>
    <mergeCell ref="B10:D10"/>
    <mergeCell ref="B11:D11"/>
    <mergeCell ref="B12:D12"/>
    <mergeCell ref="B13:D13"/>
    <mergeCell ref="B14:D14"/>
    <mergeCell ref="A16:D16"/>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2026-09-15T14:12:25Z</dcterms:created>
  <dc:title>Entremets Façon Tiramisu</dc:title>
  <dc:subject/>
  <dc:creator>CUIS.web</dc:creator>
  <cp:lastModifiedBy/>
  <cp:keywords/>
  <dc:description>Export automatique — moteur récursif d'origine : Bernard Vandendaele</dc:description>
  <cp:category/>
  <dc:language>en-US</dc:language>
  <dcterms:modified xsi:type="dcterms:W3CDTF">2026-09-15T14:12:25Z</dcterms:modified>
  <cp:revision>1</cp:revision>
</cp:coreProperties>
</file>