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<sst xmlns="http://schemas.openxmlformats.org/spreadsheetml/2006/main" count="78" uniqueCount="78">
  <si>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</si>
  <si>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</si>
  <si>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</si>
  <si>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</si>
  <si>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</si>
  <si>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</si>
  <si>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</si>
  <si>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</si>
  <si>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</si>
  <si>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</si>
  <si>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</si>
  <si>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</si>
  <si>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</si>
  <si>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</si>
  <si>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</si>
  <si>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</si>
  <si>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</si>
  <si>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</si>
  <si>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</si>
  <si>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00000054</t>
  </si>
  <si>
    <t>CITRON PULCO (JUS)</t>
  </si>
  <si>
    <t>FRUIT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</si>
  <si>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</si>
  <si>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</si>
  <si>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</si>
  <si>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</si>
  <si>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</si>
  <si>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</si>
  <si>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</si>
  <si>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</si>
  <si>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</si>
  <si>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</si>
  <si>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</si>
  <si>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</si>
  <si>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</si>
  <si>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</si>
  <si>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CROUTE AU CITRON MERINGUÉE</t>
  </si>
  <si>
    <t>CROUTE AU CITRON</t>
  </si>
  <si>
    <t>PÂTE SUCRÉE</t>
  </si>
  <si>
    <t>CRÈME CITRON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</si>
  <si>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</si>
  <si>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</si>
  <si>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</si>
  <si>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</si>
  <si>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</si>
  <si>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</si>
  <si>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</si>
  <si>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</si>
  <si>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</si>
  <si>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</si>
  <si>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Niveau</t>
  </si>
  <si>
    <t>Composant</t>
  </si>
  <si>
    <t>Type</t>
  </si>
  <si>
    <t>Quantité (× multiplicateur, voir feuille Besoins)</t>
  </si>
  <si>
    <t>recette</t>
  </si>
  <si>
    <t xml:space="preserve">    ↳ CROUTE AU CITRON</t>
  </si>
  <si>
    <t xml:space="preserve">        ↳ PÂTE SUCRÉE</t>
  </si>
  <si>
    <t xml:space="preserve">            ↳ SUCRE (S2)</t>
  </si>
  <si>
    <t>matiere</t>
  </si>
  <si>
    <t xml:space="preserve">            ↳ BEURRE</t>
  </si>
  <si>
    <t xml:space="preserve">            ↳ OEUF (P) (conv.)</t>
  </si>
  <si>
    <t>conversion</t>
  </si>
  <si>
    <t xml:space="preserve">            ↳ FARINE (FLEUR DE FROMENT)</t>
  </si>
  <si>
    <t xml:space="preserve">        ↳ CRÈME CITRON</t>
  </si>
  <si>
    <t xml:space="preserve">            ↳ CITRON PULCO (JUS)</t>
  </si>
  <si>
    <t xml:space="preserve">    ↳ MERINGUE FRAICHE</t>
  </si>
  <si>
    <t xml:space="preserve">        ↳ BLANC D'OEUF (P) (conv.)</t>
  </si>
  <si>
    <t xml:space="preserve">        ↳ SUCRE (S2)</t>
  </si>
  <si>
    <t>Fiche technique — CROUTE AU CITRON MERINGUÉE</t>
  </si>
  <si>
    <t>CROUTE AU CITRON MERINGUÉE  00000745</t>
  </si>
  <si>
    <t>↳ CROUTE AU CITRON  00000882</t>
  </si>
  <si>
    <t>↳ PÂTE SUCRÉE  00000464</t>
  </si>
  <si>
    <t>↳ CRÈME CITRON  00000168</t>
  </si>
  <si>
    <t>↳ MERINGUE FRAICHE  00000099</t>
  </si>
  <si>
    <t>1.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</si>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</sst>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15</v>
      </c>
      <c r="C3" t="s" s="5">
        <v>3</v>
      </c>
      <c r="D3"/>
      <c r="E3"/>
      <c r="F3"/>
    </row>
    <row r="4">
      <c r="A4" t="s">
        <v>4</v>
      </c>
      <c r="B4" s="6">
        <f>$B$2*B3</f>
        <v>15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1.860465</v>
      </c>
      <c r="E7" s="6">
        <f>D7*$B$2</f>
        <v>1.860465</v>
      </c>
      <c r="F7" t="s">
        <v>15</v>
      </c>
      <c r="G7" s="9">
        <f>E7*0.0220640014</f>
        <v>0.041049</v>
      </c>
    </row>
    <row r="8">
      <c r="A8" t="s" s="8">
        <v>16</v>
      </c>
      <c r="B8" t="s">
        <v>17</v>
      </c>
      <c r="C8" t="s">
        <v>18</v>
      </c>
      <c r="D8" s="4">
        <v>2.432916</v>
      </c>
      <c r="E8" s="6">
        <f>D8*$B$2</f>
        <v>2.432916</v>
      </c>
      <c r="F8" t="s">
        <v>15</v>
      </c>
      <c r="G8" s="9">
        <f>E8*3.9513998722</f>
        <v>9.613424</v>
      </c>
    </row>
    <row r="9">
      <c r="A9" t="s" s="8">
        <v>19</v>
      </c>
      <c r="B9" t="s">
        <v>20</v>
      </c>
      <c r="C9" t="s">
        <v>21</v>
      </c>
      <c r="D9" s="4">
        <v>1.502683</v>
      </c>
      <c r="E9" s="6">
        <f>D9*$B$2</f>
        <v>1.502683</v>
      </c>
      <c r="F9" t="s">
        <v>22</v>
      </c>
      <c r="G9" s="9">
        <f>E9*3.6741437451</f>
        <v>5.521073</v>
      </c>
    </row>
    <row r="10">
      <c r="A10" t="s" s="8">
        <v>23</v>
      </c>
      <c r="B10" t="s">
        <v>24</v>
      </c>
      <c r="C10" t="s">
        <v>25</v>
      </c>
      <c r="D10" s="4">
        <v>71.40966</v>
      </c>
      <c r="E10" s="6">
        <f>D10*$B$2</f>
        <v>71.40966</v>
      </c>
      <c r="F10" t="s">
        <v>3</v>
      </c>
      <c r="G10" s="9">
        <f>E10*0.2700000004</f>
        <v>19.280608</v>
      </c>
    </row>
    <row r="11">
      <c r="A11" t="s" s="8">
        <v>26</v>
      </c>
      <c r="B11" t="s">
        <v>27</v>
      </c>
      <c r="C11" t="s">
        <v>28</v>
      </c>
      <c r="D11" s="4">
        <v>2.648916</v>
      </c>
      <c r="E11" s="6">
        <f>D11*$B$2</f>
        <v>2.648916</v>
      </c>
      <c r="F11" t="s">
        <v>15</v>
      </c>
      <c r="G11" s="9">
        <f>E11*0.9499999718</f>
        <v>2.51647</v>
      </c>
    </row>
    <row r="12">
      <c r="A12"/>
      <c r="B12"/>
      <c r="C12"/>
      <c r="D12"/>
      <c r="E12"/>
      <c r="F12" t="s" s="10">
        <v>29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34</v>
      </c>
      <c r="F1" t="s" s="7">
        <v>35</v>
      </c>
    </row>
    <row r="2">
      <c r="A2" t="s">
        <v>36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37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38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39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40</v>
      </c>
      <c r="B6">
        <v>1</v>
      </c>
      <c r="C6" t="s">
        <v>41</v>
      </c>
      <c r="D6" t="s" s="12">
        <v>42</v>
      </c>
      <c r="E6" t="s" s="12">
        <v>43</v>
      </c>
      <c r="F6"/>
    </row>
    <row r="7">
      <c r="A7" t="s">
        <v>40</v>
      </c>
      <c r="B7">
        <v>3</v>
      </c>
      <c r="C7" t="s">
        <v>44</v>
      </c>
      <c r="D7" t="s" s="12">
        <v>45</v>
      </c>
      <c r="E7" t="s" s="12">
        <v>46</v>
      </c>
      <c r="F7"/>
    </row>
    <row r="8">
      <c r="A8" t="s">
        <v>40</v>
      </c>
      <c r="B8">
        <v>4</v>
      </c>
      <c r="C8" t="s">
        <v>47</v>
      </c>
      <c r="D8" t="s" s="12">
        <v>48</v>
      </c>
      <c r="E8" t="s" s="12">
        <v>49</v>
      </c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50</v>
      </c>
      <c r="B1" t="s" s="7">
        <v>51</v>
      </c>
      <c r="C1" t="s" s="7">
        <v>52</v>
      </c>
      <c r="D1" t="s" s="7">
        <v>53</v>
      </c>
      <c r="E1" t="s" s="7">
        <v>10</v>
      </c>
    </row>
    <row r="2">
      <c r="A2">
        <v>0</v>
      </c>
      <c r="B2" t="s">
        <v>36</v>
      </c>
      <c r="C2" t="s">
        <v>54</v>
      </c>
      <c r="D2" s="6">
        <f>'Besoins'!$B$2*15</f>
        <v>15</v>
      </c>
      <c r="E2" t="s">
        <v>3</v>
      </c>
    </row>
    <row r="3">
      <c r="A3">
        <v>1</v>
      </c>
      <c r="B3" t="s">
        <v>55</v>
      </c>
      <c r="C3" t="s">
        <v>54</v>
      </c>
      <c r="D3" s="6">
        <f>'Besoins'!$B$2*12</f>
        <v>12</v>
      </c>
      <c r="E3" t="s">
        <v>3</v>
      </c>
    </row>
    <row r="4">
      <c r="A4">
        <v>2</v>
      </c>
      <c r="B4" t="s">
        <v>56</v>
      </c>
      <c r="C4" t="s">
        <v>54</v>
      </c>
      <c r="D4" s="6">
        <f>'Besoins'!$B$2*4.1860465116</f>
        <v>4.186047</v>
      </c>
      <c r="E4" t="s">
        <v>15</v>
      </c>
    </row>
    <row r="5">
      <c r="A5">
        <v>3</v>
      </c>
      <c r="B5" t="s">
        <v>57</v>
      </c>
      <c r="C5" t="s">
        <v>58</v>
      </c>
      <c r="D5" s="6">
        <f>'Besoins'!$B$2*0.9302325581</f>
        <v>0.930233</v>
      </c>
      <c r="E5" t="s">
        <v>15</v>
      </c>
    </row>
    <row r="6">
      <c r="A6">
        <v>3</v>
      </c>
      <c r="B6" t="s">
        <v>59</v>
      </c>
      <c r="C6" t="s">
        <v>58</v>
      </c>
      <c r="D6" s="6">
        <f>'Besoins'!$B$2*0.9302325581</f>
        <v>0.930233</v>
      </c>
      <c r="E6" t="s">
        <v>15</v>
      </c>
    </row>
    <row r="7">
      <c r="A7">
        <v>3</v>
      </c>
      <c r="B7" t="s">
        <v>60</v>
      </c>
      <c r="C7" t="s">
        <v>61</v>
      </c>
      <c r="D7" s="6">
        <f>'Besoins'!$B$2*9.3023255814</f>
        <v>9.302326</v>
      </c>
      <c r="E7" t="s">
        <v>3</v>
      </c>
    </row>
    <row r="8">
      <c r="A8">
        <v>3</v>
      </c>
      <c r="B8" t="s">
        <v>62</v>
      </c>
      <c r="C8" t="s">
        <v>58</v>
      </c>
      <c r="D8" s="6">
        <f>'Besoins'!$B$2*1.8604651163</f>
        <v>1.860465</v>
      </c>
      <c r="E8" t="s">
        <v>15</v>
      </c>
    </row>
    <row r="9">
      <c r="A9">
        <v>2</v>
      </c>
      <c r="B9" t="s">
        <v>63</v>
      </c>
      <c r="C9" t="s">
        <v>54</v>
      </c>
      <c r="D9" s="6">
        <f>'Besoins'!$B$2*7.8139534884</f>
        <v>7.813953</v>
      </c>
      <c r="E9" t="s">
        <v>15</v>
      </c>
    </row>
    <row r="10">
      <c r="A10">
        <v>3</v>
      </c>
      <c r="B10" t="s">
        <v>64</v>
      </c>
      <c r="C10" t="s">
        <v>58</v>
      </c>
      <c r="D10" s="6">
        <f>'Besoins'!$B$2*1.5026833631</f>
        <v>1.502683</v>
      </c>
      <c r="E10" t="s">
        <v>22</v>
      </c>
    </row>
    <row r="11">
      <c r="A11">
        <v>3</v>
      </c>
      <c r="B11" t="s">
        <v>59</v>
      </c>
      <c r="C11" t="s">
        <v>58</v>
      </c>
      <c r="D11" s="6">
        <f>'Besoins'!$B$2*1.5026833631</f>
        <v>1.502683</v>
      </c>
      <c r="E11" t="s">
        <v>15</v>
      </c>
    </row>
    <row r="12">
      <c r="A12">
        <v>3</v>
      </c>
      <c r="B12" t="s">
        <v>57</v>
      </c>
      <c r="C12" t="s">
        <v>58</v>
      </c>
      <c r="D12" s="6">
        <f>'Besoins'!$B$2*1.5026833631</f>
        <v>1.502683</v>
      </c>
      <c r="E12" t="s">
        <v>15</v>
      </c>
    </row>
    <row r="13">
      <c r="A13">
        <v>3</v>
      </c>
      <c r="B13" t="s">
        <v>60</v>
      </c>
      <c r="C13" t="s">
        <v>61</v>
      </c>
      <c r="D13" s="6">
        <f>'Besoins'!$B$2*60.1073345259</f>
        <v>60.107335</v>
      </c>
      <c r="E13" t="s">
        <v>3</v>
      </c>
    </row>
    <row r="14">
      <c r="A14">
        <v>1</v>
      </c>
      <c r="B14" t="s">
        <v>65</v>
      </c>
      <c r="C14" t="s">
        <v>54</v>
      </c>
      <c r="D14" s="6">
        <f>'Besoins'!$B$2*0.36</f>
        <v>0.36</v>
      </c>
      <c r="E14" t="s">
        <v>15</v>
      </c>
    </row>
    <row r="15">
      <c r="A15">
        <v>2</v>
      </c>
      <c r="B15" t="s">
        <v>66</v>
      </c>
      <c r="C15" t="s">
        <v>61</v>
      </c>
      <c r="D15" s="6">
        <f>'Besoins'!$B$2*4</f>
        <v>4</v>
      </c>
      <c r="E15" t="s">
        <v>3</v>
      </c>
    </row>
    <row r="16">
      <c r="A16">
        <v>2</v>
      </c>
      <c r="B16" t="s">
        <v>67</v>
      </c>
      <c r="C16" t="s">
        <v>58</v>
      </c>
      <c r="D16" s="6">
        <f>'Besoins'!$B$2*0.216</f>
        <v>0.216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4"/>
  <cols>
    <col min="1" max="1" width="22" customWidth="1"/>
    <col min="2" max="2" width="52" customWidth="1"/>
  </cols>
  <sheetData>
    <row r="1" customHeight="1" ht="24">
      <c r="A1" t="s" s="2">
        <v>68</v>
      </c>
      <c r="B1"/>
      <c r="C1"/>
      <c r="D1"/>
    </row>
    <row r="2">
      <c r="A2" t="str" s="13">
        <f>"00000745 · PAT.INDIVIDUELS · référence : "&amp;Besoins!B3&amp;" "&amp;Besoins!C3&amp;" · multiplicateur réglable sur la feuille ""Besoins"""</f>
        <v>00000745 · PAT.INDIVIDUELS · référence : 15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69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70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71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72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73</v>
      </c>
      <c r="B16"/>
      <c r="C16"/>
      <c r="D16"/>
    </row>
    <row r="17">
      <c r="A17" t="s" s="16">
        <v>74</v>
      </c>
      <c r="B17" t="str" s="12">
        <f>"[MONTER] "&amp;Procedure!D6</f>
        <v>[MONTER] 14 blancs d'œufs en neige</v>
      </c>
      <c r="C17"/>
      <c r="D17"/>
    </row>
    <row r="18">
      <c r="A18"/>
      <c r="B18" t="str" s="15">
        <f>"ℹ "&amp;Procedure!E6</f>
        <v>ℹ</v>
      </c>
      <c r="C18"/>
      <c r="D18"/>
    </row>
    <row r="19">
      <c r="A19" t="s" s="16">
        <v>75</v>
      </c>
      <c r="B19" t="str" s="12">
        <f>"[COUCHER] "&amp;Procedure!D7</f>
        <v>[COUCHER] À la poche selon la forme souhaitée</v>
      </c>
      <c r="C19"/>
      <c r="D19"/>
    </row>
    <row r="20">
      <c r="A20"/>
      <c r="B20" t="str" s="15">
        <f>"ℹ "&amp;Procedure!E7</f>
        <v>ℹ</v>
      </c>
      <c r="C20"/>
      <c r="D20"/>
    </row>
    <row r="21">
      <c r="A21" t="s" s="16">
        <v>76</v>
      </c>
      <c r="B21" t="str" s="12">
        <f>"[SÉCHER] "&amp;Procedure!D8</f>
        <v>[SÉCHER] Au four 90°C porte légèrement entrouverte</v>
      </c>
      <c r="C21"/>
      <c r="D21"/>
    </row>
    <row r="22">
      <c r="A22"/>
      <c r="B22" t="str" s="15">
        <f>"ℹ "&amp;Procedure!E8</f>
        <v>ℹ</v>
      </c>
      <c r="C22"/>
      <c r="D22"/>
    </row>
    <row r="23">
      <c r="A23"/>
      <c r="B23"/>
      <c r="C23"/>
      <c r="D23"/>
    </row>
    <row r="24">
      <c r="A24" t="s" s="17">
        <v>77</v>
      </c>
      <c r="B24"/>
      <c r="C24"/>
      <c r="D24"/>
    </row>
  </sheetData>
  <sheetProtection sheet="1"/>
  <mergeCells count="1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B18:D18"/>
    <mergeCell ref="B19:D19"/>
    <mergeCell ref="B20:D20"/>
    <mergeCell ref="B21:D21"/>
    <mergeCell ref="B22:D22"/>
    <mergeCell ref="A24:D2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2026-08-01T04:20:05Z</dcterms:created>
  <dc:title>CROUTE AU CITRON MERINGUÉE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2026-08-01T04:20:05Z</dcterms:modified>
  <cp:revision>1</cp:revision>
</cp:coreProperties>
</file>