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<sst xmlns="http://schemas.openxmlformats.org/spreadsheetml/2006/main" count="85" uniqueCount="85">
  <si>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</si>
  <si>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</si>
  <si>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</si>
  <si>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</si>
  <si>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</si>
  <si>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</si>
  <si>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</si>
  <si>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</si>
  <si>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</si>
  <si>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</si>
  <si>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</si>
  <si>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</si>
  <si>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</si>
  <si>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</si>
  <si>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</si>
  <si>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</si>
  <si>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</si>
  <si>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</si>
  <si>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</si>
  <si>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</si>
  <si>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</si>
  <si>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</si>
  <si>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</si>
  <si>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</si>
  <si>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</si>
  <si>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</si>
  <si>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RNM27820123</t>
  </si>
  <si>
    <t>OIGNON jaune France cat.I 60-80mm</t>
  </si>
  <si>
    <t>Légumes</t>
  </si>
  <si>
    <t>RNM26560123</t>
  </si>
  <si>
    <t>POMME DE TERRE basique div.var.cons France lavée cat.I 40-70mm sac 10kg</t>
  </si>
  <si>
    <t>RNMS00812</t>
  </si>
  <si>
    <t>Ail haché IQF</t>
  </si>
  <si>
    <t>Légumes surgelés</t>
  </si>
  <si>
    <t>Total</t>
  </si>
  <si>
    <t>Recette</t>
  </si>
  <si>
    <t>#</t>
  </si>
  <si>
    <t>Verbe</t>
  </si>
  <si>
    <t>Étape</t>
  </si>
  <si>
    <t>Précision technique</t>
  </si>
  <si>
    <t>Durée</t>
  </si>
  <si>
    <t>Pommes Boulangère</t>
  </si>
  <si>
    <t>METTRE EN PLACE</t>
  </si>
  <si>
    <t>Mettre en place le poste de travail - 5 min • Denrées, matériels de préparation, de cuisson et de dressage.</t>
  </si>
  <si>
    <t>5 min (cuisson)</t>
  </si>
  <si>
    <t>ÉPLUCHER</t>
  </si>
  <si>
    <t>20 min (prepa)</t>
  </si>
  <si>
    <t>TAILLER</t>
  </si>
  <si>
    <t>15 min (prepa)</t>
  </si>
  <si>
    <t>PRÉCUIRE</t>
  </si>
  <si>
    <t>15 min (cuisson)</t>
  </si>
  <si>
    <t>FOURRER</t>
  </si>
  <si>
    <t>5 min (prepa)</t>
  </si>
  <si>
    <t>MARQUER</t>
  </si>
  <si>
    <t>31 min (cuisson)</t>
  </si>
  <si>
    <t>DRESSER</t>
  </si>
  <si>
    <t>34 min (cuisson)</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</si>
  <si>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</si>
  <si>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</si>
  <si>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</si>
  <si>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</si>
  <si>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</si>
  <si>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</si>
  <si>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</si>
  <si>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</si>
  <si>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POMME DE TERRE basique div.var.cons France lavée cat.I 40-70mm sac 10kg</t>
  </si>
  <si>
    <t>matiere</t>
  </si>
  <si>
    <t xml:space="preserve">    ↳ Beurre doux 82% MG plaquette</t>
  </si>
  <si>
    <t xml:space="preserve">    ↳ OIGNON jaune France cat.I 60-80mm</t>
  </si>
  <si>
    <t xml:space="preserve">    ↳ Ail haché IQF</t>
  </si>
  <si>
    <t xml:space="preserve">    ↳ Bouquet garni sachet dose</t>
  </si>
  <si>
    <t xml:space="preserve">    ↳ Fond de volaille reconstitue (collectivite)</t>
  </si>
  <si>
    <t xml:space="preserve">        ↳ EAU</t>
  </si>
  <si>
    <t xml:space="preserve">        ↳ Fonds Brun Lié (Knorr Professional)</t>
  </si>
  <si>
    <t>Fiche technique — Pommes Boulangère</t>
  </si>
  <si>
    <t>Pommes Boulangère  00002556</t>
  </si>
  <si>
    <t>1.</t>
  </si>
  <si>
    <t>2.</t>
  </si>
  <si>
    <t>3.</t>
  </si>
  <si>
    <t>4.</t>
  </si>
  <si>
    <t>5.</t>
  </si>
  <si>
    <t>6.</t>
  </si>
  <si>
    <t>7.</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</si>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</sst>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0.195</v>
      </c>
      <c r="E7" s="6">
        <f>D7*$B$2</f>
        <v>0.195</v>
      </c>
      <c r="F7" t="s">
        <v>15</v>
      </c>
      <c r="G7" s="9">
        <f>E7*0.003</f>
        <v>0.000585</v>
      </c>
    </row>
    <row r="8">
      <c r="A8" t="s">
        <v>16</v>
      </c>
      <c r="B8" t="s">
        <v>17</v>
      </c>
      <c r="C8" t="s">
        <v>18</v>
      </c>
      <c r="D8" s="4">
        <v>0.25</v>
      </c>
      <c r="E8" s="6">
        <f>D8*$B$2</f>
        <v>0.25</v>
      </c>
      <c r="F8" t="s">
        <v>19</v>
      </c>
      <c r="G8" s="9">
        <f>E8*14</f>
        <v>3.5</v>
      </c>
    </row>
    <row r="9">
      <c r="A9" t="s">
        <v>20</v>
      </c>
      <c r="B9" t="s">
        <v>21</v>
      </c>
      <c r="C9" t="s">
        <v>22</v>
      </c>
      <c r="D9" s="4">
        <v>0.005</v>
      </c>
      <c r="E9" s="6">
        <f>D9*$B$2</f>
        <v>0.005</v>
      </c>
      <c r="F9" t="s">
        <v>19</v>
      </c>
      <c r="G9" s="9">
        <f>E9*0</f>
        <v>0</v>
      </c>
    </row>
    <row r="10">
      <c r="A10" t="s">
        <v>23</v>
      </c>
      <c r="B10" t="s">
        <v>24</v>
      </c>
      <c r="C10" t="s">
        <v>25</v>
      </c>
      <c r="D10" s="4">
        <v>0.01</v>
      </c>
      <c r="E10" s="6">
        <f>D10*$B$2</f>
        <v>0.01</v>
      </c>
      <c r="F10" t="s">
        <v>19</v>
      </c>
      <c r="G10" s="9">
        <f>E10*5.2</f>
        <v>0.052</v>
      </c>
    </row>
    <row r="11">
      <c r="A11" t="s">
        <v>26</v>
      </c>
      <c r="B11" t="s">
        <v>27</v>
      </c>
      <c r="C11" t="s">
        <v>28</v>
      </c>
      <c r="D11" s="4">
        <v>0.075</v>
      </c>
      <c r="E11" s="6">
        <f>D11*$B$2</f>
        <v>0.075</v>
      </c>
      <c r="F11" t="s">
        <v>19</v>
      </c>
      <c r="G11" s="9">
        <f>E11*0.4</f>
        <v>0.03</v>
      </c>
    </row>
    <row r="12">
      <c r="A12" t="s">
        <v>29</v>
      </c>
      <c r="B12" t="s">
        <v>30</v>
      </c>
      <c r="C12" t="s">
        <v>28</v>
      </c>
      <c r="D12" s="4">
        <v>0.275</v>
      </c>
      <c r="E12" s="6">
        <f>D12*$B$2</f>
        <v>0.275</v>
      </c>
      <c r="F12" t="s">
        <v>19</v>
      </c>
      <c r="G12" s="9">
        <f>E12*0.35</f>
        <v>0.09625</v>
      </c>
    </row>
    <row r="13">
      <c r="A13" t="s">
        <v>31</v>
      </c>
      <c r="B13" t="s">
        <v>32</v>
      </c>
      <c r="C13" t="s">
        <v>33</v>
      </c>
      <c r="D13" s="4">
        <v>0.003</v>
      </c>
      <c r="E13" s="6">
        <f>D13*$B$2</f>
        <v>0.003</v>
      </c>
      <c r="F13" t="s">
        <v>19</v>
      </c>
      <c r="G13" s="9">
        <f>E13*9.26</f>
        <v>0.02778</v>
      </c>
    </row>
    <row r="14">
      <c r="A14"/>
      <c r="B14"/>
      <c r="C14"/>
      <c r="D14"/>
      <c r="E14"/>
      <c r="F14" t="s" s="10">
        <v>34</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t="s">
        <v>42</v>
      </c>
      <c r="D2" t="s" s="12">
        <v>43</v>
      </c>
      <c r="E2" t="s" s="12"/>
      <c r="F2" t="s">
        <v>44</v>
      </c>
    </row>
    <row r="3">
      <c r="A3" t="s">
        <v>41</v>
      </c>
      <c r="B3">
        <v>2</v>
      </c>
      <c r="C3" t="s">
        <v>45</v>
      </c>
      <c r="D3" t="inlineStr" s="12">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t="s" s="12"/>
      <c r="F3" t="s">
        <v>46</v>
      </c>
    </row>
    <row r="4">
      <c r="A4" t="s">
        <v>41</v>
      </c>
      <c r="B4">
        <v>3</v>
      </c>
      <c r="C4" t="s">
        <v>47</v>
      </c>
      <c r="D4" t="inlineStr" s="12">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t="s" s="12"/>
      <c r="F4" t="s">
        <v>48</v>
      </c>
    </row>
    <row r="5">
      <c r="A5" t="s">
        <v>41</v>
      </c>
      <c r="B5">
        <v>4</v>
      </c>
      <c r="C5" t="s">
        <v>49</v>
      </c>
      <c r="D5" t="inlineStr" s="12">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t="s" s="12"/>
      <c r="F5" t="s">
        <v>50</v>
      </c>
    </row>
    <row r="6">
      <c r="A6" t="s">
        <v>41</v>
      </c>
      <c r="B6">
        <v>5</v>
      </c>
      <c r="C6" t="s">
        <v>51</v>
      </c>
      <c r="D6" t="inlineStr" s="12">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t="s" s="12"/>
      <c r="F6" t="s">
        <v>52</v>
      </c>
    </row>
    <row r="7">
      <c r="A7" t="s">
        <v>41</v>
      </c>
      <c r="B7">
        <v>6</v>
      </c>
      <c r="C7" t="s">
        <v>53</v>
      </c>
      <c r="D7" t="inlineStr" s="12">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t="s" s="12"/>
      <c r="F7" t="s">
        <v>54</v>
      </c>
    </row>
    <row r="8">
      <c r="A8" t="s">
        <v>41</v>
      </c>
      <c r="B8">
        <v>7</v>
      </c>
      <c r="C8" t="s">
        <v>55</v>
      </c>
      <c r="D8" t="inlineStr" s="12">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t="s" s="12"/>
      <c r="F8" t="s">
        <v>56</v>
      </c>
    </row>
    <row r="9">
      <c r="A9" t="s">
        <v>57</v>
      </c>
      <c r="B9">
        <v>1</v>
      </c>
      <c r="C9" t="s">
        <v>58</v>
      </c>
      <c r="D9" t="s" s="12">
        <v>59</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60</v>
      </c>
      <c r="B1" t="s" s="7">
        <v>61</v>
      </c>
      <c r="C1" t="s" s="7">
        <v>62</v>
      </c>
      <c r="D1" t="s" s="7">
        <v>63</v>
      </c>
      <c r="E1" t="s" s="7">
        <v>10</v>
      </c>
    </row>
    <row r="2">
      <c r="A2">
        <v>0</v>
      </c>
      <c r="B2" t="s">
        <v>41</v>
      </c>
      <c r="C2" t="s">
        <v>64</v>
      </c>
      <c r="D2" s="6">
        <f>'Besoins'!$B$2*8</f>
        <v>8</v>
      </c>
      <c r="E2" t="s">
        <v>3</v>
      </c>
    </row>
    <row r="3">
      <c r="A3">
        <v>1</v>
      </c>
      <c r="B3" t="s">
        <v>65</v>
      </c>
      <c r="C3" t="s">
        <v>66</v>
      </c>
      <c r="D3" s="6">
        <f>'Besoins'!$B$2*0.275</f>
        <v>0.275</v>
      </c>
      <c r="E3" t="s">
        <v>19</v>
      </c>
    </row>
    <row r="4">
      <c r="A4">
        <v>1</v>
      </c>
      <c r="B4" t="s">
        <v>67</v>
      </c>
      <c r="C4" t="s">
        <v>66</v>
      </c>
      <c r="D4" s="6">
        <f>'Besoins'!$B$2*0.01</f>
        <v>0.01</v>
      </c>
      <c r="E4" t="s">
        <v>19</v>
      </c>
    </row>
    <row r="5">
      <c r="A5">
        <v>1</v>
      </c>
      <c r="B5" t="s">
        <v>68</v>
      </c>
      <c r="C5" t="s">
        <v>66</v>
      </c>
      <c r="D5" s="6">
        <f>'Besoins'!$B$2*0.075</f>
        <v>0.075</v>
      </c>
      <c r="E5" t="s">
        <v>19</v>
      </c>
    </row>
    <row r="6">
      <c r="A6">
        <v>1</v>
      </c>
      <c r="B6" t="s">
        <v>69</v>
      </c>
      <c r="C6" t="s">
        <v>66</v>
      </c>
      <c r="D6" s="6">
        <f>'Besoins'!$B$2*0.003</f>
        <v>0.003</v>
      </c>
      <c r="E6" t="s">
        <v>19</v>
      </c>
    </row>
    <row r="7">
      <c r="A7">
        <v>1</v>
      </c>
      <c r="B7" t="s">
        <v>70</v>
      </c>
      <c r="C7" t="s">
        <v>66</v>
      </c>
      <c r="D7" s="6">
        <f>'Besoins'!$B$2*0.25</f>
        <v>0.25</v>
      </c>
      <c r="E7" t="s">
        <v>3</v>
      </c>
    </row>
    <row r="8">
      <c r="A8">
        <v>1</v>
      </c>
      <c r="B8" t="s">
        <v>71</v>
      </c>
      <c r="C8" t="s">
        <v>64</v>
      </c>
      <c r="D8" s="6">
        <f>'Besoins'!$B$2*0.2</f>
        <v>0.2</v>
      </c>
      <c r="E8" t="s">
        <v>15</v>
      </c>
    </row>
    <row r="9">
      <c r="A9">
        <v>2</v>
      </c>
      <c r="B9" t="s">
        <v>72</v>
      </c>
      <c r="C9" t="s">
        <v>66</v>
      </c>
      <c r="D9" s="6">
        <f>'Besoins'!$B$2*0.195</f>
        <v>0.195</v>
      </c>
      <c r="E9" t="s">
        <v>15</v>
      </c>
    </row>
    <row r="10">
      <c r="A10">
        <v>2</v>
      </c>
      <c r="B10" t="s">
        <v>73</v>
      </c>
      <c r="C10" t="s">
        <v>66</v>
      </c>
      <c r="D10" s="6">
        <f>'Besoins'!$B$2*0.005</f>
        <v>0.005</v>
      </c>
      <c r="E1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74</v>
      </c>
      <c r="B1"/>
      <c r="C1"/>
      <c r="D1"/>
    </row>
    <row r="2">
      <c r="A2" t="str" s="13">
        <f>"00002556 · CUI.GAR.PDT · référence : "&amp;Besoins!B3&amp;" "&amp;Besoins!C3&amp;" · multiplicateur réglable sur la feuille ""Besoins"""</f>
        <v>00002556 · CUI.GAR.PDT · référence : 8 pc · multiplicateur réglable sur la feuille </v>
      </c>
      <c r="B2"/>
      <c r="C2"/>
      <c r="D2"/>
    </row>
    <row r="3">
      <c r="A3"/>
      <c r="B3"/>
      <c r="C3"/>
      <c r="D3"/>
    </row>
    <row r="4">
      <c r="A4" t="s" s="14">
        <v>75</v>
      </c>
      <c r="B4"/>
      <c r="C4"/>
      <c r="D4"/>
    </row>
    <row r="5">
      <c r="A5" t="s" s="15">
        <v>76</v>
      </c>
      <c r="B5" t="str" s="12">
        <f>"[METTRE EN PLACE] "&amp;Procedure!D2</f>
        <v>[METTRE EN PLACE] Mettre en place le poste de travail - 5 min • Denrées, matériels de préparation, de cuisson et de dressage.</v>
      </c>
      <c r="C5"/>
      <c r="D5"/>
    </row>
    <row r="6">
      <c r="A6" t="s" s="15">
        <v>77</v>
      </c>
      <c r="B6" t="str" s="12">
        <f>"[ÉPLUCHER] "&amp;Procedure!D3</f>
        <v>[ÉPLUCHER] 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v>
      </c>
      <c r="C6"/>
      <c r="D6"/>
    </row>
    <row r="7">
      <c r="A7" t="s" s="15">
        <v>78</v>
      </c>
      <c r="B7" t="str" s="12">
        <f>"[TAILLER] "&amp;Procedure!D4</f>
        <v>[TAILLER] 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v>
      </c>
      <c r="C7"/>
      <c r="D7"/>
    </row>
    <row r="8">
      <c r="A8" t="s" s="15">
        <v>79</v>
      </c>
      <c r="B8" t="str" s="12">
        <f>"[PRÉCUIRE] "&amp;Procedure!D5</f>
        <v>[PRÉCUIRE] 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v>
      </c>
      <c r="C8"/>
      <c r="D8"/>
    </row>
    <row r="9">
      <c r="A9" t="s" s="15">
        <v>80</v>
      </c>
      <c r="B9" t="str" s="12">
        <f>"[FOURRER] "&amp;Procedure!D6</f>
        <v>[FOURRER] 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v>
      </c>
      <c r="C9"/>
      <c r="D9"/>
    </row>
    <row r="10">
      <c r="A10" t="s" s="15">
        <v>81</v>
      </c>
      <c r="B10" t="str" s="12">
        <f>"[MARQUER] "&amp;Procedure!D7</f>
        <v>[MARQUER] 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v>
      </c>
      <c r="C10"/>
      <c r="D10"/>
    </row>
    <row r="11">
      <c r="A11" t="s" s="15">
        <v>82</v>
      </c>
      <c r="B11" t="str" s="12">
        <f>"[DRESSER] "&amp;Procedure!D8</f>
        <v>[DRESSER] 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v>
      </c>
      <c r="C11"/>
      <c r="D11"/>
    </row>
    <row r="12">
      <c r="A12"/>
      <c r="B12"/>
      <c r="C12"/>
      <c r="D12"/>
    </row>
    <row r="13">
      <c r="A13" t="s" s="14">
        <v>83</v>
      </c>
      <c r="B13"/>
      <c r="C13"/>
      <c r="D13"/>
    </row>
    <row r="14">
      <c r="A14" t="s" s="15">
        <v>76</v>
      </c>
      <c r="B14" t="str" s="12">
        <f>"[DISSOUDRE] "&amp;Procedure!D9</f>
        <v>[DISSOUDRE] Délayer la poudre dans l'eau froide en fouettant, puis porter à ébullition en remuant régulièrement.</v>
      </c>
      <c r="C14"/>
      <c r="D14"/>
    </row>
    <row r="15">
      <c r="A15"/>
      <c r="B15"/>
      <c r="C15"/>
      <c r="D15"/>
    </row>
    <row r="16">
      <c r="A16" t="s" s="16">
        <v>84</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2026-09-15T14:14:28Z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2026-09-15T14:14:28Z</dcterms:modified>
  <cp:revision>1</cp:revision>
</cp:coreProperties>
</file>