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<sst xmlns="http://schemas.openxmlformats.org/spreadsheetml/2006/main" count="69" uniqueCount="69">
  <si>
    <t>Besoins matière</t>
  </si>
  <si>
    <t>Multiplicateur souhaité</t>
  </si>
  <si>
    <t>Quantité de référence</t>
  </si>
  <si>
    <t>pc</t>
  </si>
  <si>
    <t>Quantité obtenue</t>
  </si>
  <si>
    <t>Code</t>
  </si>
  <si>
    <t>Matière première</t>
  </si>
  <si>
    <t>Classe</t>
  </si>
  <si>
    <t>Base (×1, modifiable)</t>
  </si>
  <si>
    <t>Quantité</t>
  </si>
  <si>
    <t>Unité</t>
  </si>
  <si>
    <t>Coût</t>
  </si>
  <si>
    <t>RNME101466</t>
  </si>
  <si>
    <t>Sucre poudre sac 1kg</t>
  </si>
  <si>
    <t>Pâtisserie épicerie sucrée</t>
  </si>
  <si>
    <t>kg</t>
  </si>
  <si>
    <t>BEU-DOUX</t>
  </si>
  <si>
    <t>Beurre doux 82% MG plaquette</t>
  </si>
  <si>
    <t>Beurres et margarines</t>
  </si>
  <si>
    <t>RNM0420123</t>
  </si>
  <si>
    <t>CAROTTE France extra colis 12kg</t>
  </si>
  <si>
    <t>Légumes</t>
  </si>
  <si>
    <t>RNM9570123</t>
  </si>
  <si>
    <t>CONCOMBRE Espagne cat.I 500-600g colis de 12</t>
  </si>
  <si>
    <t>RNM9170123</t>
  </si>
  <si>
    <t>COURGETTE verte Espagne cat.I 14-21cm</t>
  </si>
  <si>
    <t>RNM0360123</t>
  </si>
  <si>
    <t>NAVET rond violet France</t>
  </si>
  <si>
    <t>RNMS00786</t>
  </si>
  <si>
    <t>Petits oignons blancs surgelés</t>
  </si>
  <si>
    <t>Pommes de terre surgelées</t>
  </si>
  <si>
    <t>Total</t>
  </si>
  <si>
    <t>Recette</t>
  </si>
  <si>
    <t>#</t>
  </si>
  <si>
    <t>Verbe</t>
  </si>
  <si>
    <t>Étape</t>
  </si>
  <si>
    <t>Précision technique</t>
  </si>
  <si>
    <t>Durée</t>
  </si>
  <si>
    <t>Carottes Navets Petits Oignons Courgettes Concombres Céleri-rave</t>
  </si>
  <si>
    <t>METTRE EN PLACE</t>
  </si>
  <si>
    <t>Mettre en place le poste de travail - 5 min • Denrées, matériels de préparation, de cuisson et de dressage.</t>
  </si>
  <si>
    <t>5 min (cuisson)</t>
  </si>
  <si>
    <t>ÉPLUCHER</t>
  </si>
  <si>
    <t>Eplucher et laver soigneusement les légumes - 10 min (voir chapitre «Les légumes»)</t>
  </si>
  <si>
    <t>10 min (prepa)</t>
  </si>
  <si>
    <t>TOURNER</t>
  </si>
  <si>
    <t>Tourner les légumes ou les lever à la cuillère à racine, puis les relaver - 15 à 20 min (voir chapitre «Les légumes»).</t>
  </si>
  <si>
    <t>18 min (repos)</t>
  </si>
  <si>
    <t>GLACER</t>
  </si>
  <si>
    <t>Niveau</t>
  </si>
  <si>
    <t>Composant</t>
  </si>
  <si>
    <t>Type</t>
  </si>
  <si>
    <t>Quantité (× multiplicateur, voir feuille Besoins)</t>
  </si>
  <si>
    <t>recette</t>
  </si>
  <si>
    <t xml:space="preserve">    ↳ Petits oignons blancs surgelés</t>
  </si>
  <si>
    <t>matiere</t>
  </si>
  <si>
    <t xml:space="preserve">    ↳ Beurre doux 82% MG plaquette</t>
  </si>
  <si>
    <t xml:space="preserve">    ↳ Sucre poudre sac 1kg</t>
  </si>
  <si>
    <t xml:space="preserve">    ↳ CAROTTE France extra colis 12kg</t>
  </si>
  <si>
    <t xml:space="preserve">    ↳ NAVET rond violet France</t>
  </si>
  <si>
    <t xml:space="preserve">    ↳ COURGETTE verte Espagne cat.I 14-21cm</t>
  </si>
  <si>
    <t xml:space="preserve">    ↳ CONCOMBRE Espagne cat.I 500-600g colis de 12</t>
  </si>
  <si>
    <t>Fiche technique — Carottes Navets Petits Oignons Courgettes Concombres Céleri-rave</t>
  </si>
  <si>
    <t>Carottes Navets Petits Oignons Courgettes Concombres Céleri-rave  00002552</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</si>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</sst>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0.001</v>
      </c>
      <c r="E7" s="6">
        <f>D7*$B$2</f>
        <v>0.001</v>
      </c>
      <c r="F7" t="s">
        <v>15</v>
      </c>
      <c r="G7" s="8">
        <f>E7*2.7</f>
        <v>0.0027</v>
      </c>
    </row>
    <row r="8">
      <c r="A8" t="s">
        <v>16</v>
      </c>
      <c r="B8" t="s">
        <v>17</v>
      </c>
      <c r="C8" t="s">
        <v>18</v>
      </c>
      <c r="D8" s="4">
        <v>0.003</v>
      </c>
      <c r="E8" s="6">
        <f>D8*$B$2</f>
        <v>0.003</v>
      </c>
      <c r="F8" t="s">
        <v>15</v>
      </c>
      <c r="G8" s="8">
        <f>E8*5.2</f>
        <v>0.0156</v>
      </c>
    </row>
    <row r="9">
      <c r="A9" t="s">
        <v>19</v>
      </c>
      <c r="B9" t="s">
        <v>20</v>
      </c>
      <c r="C9" t="s">
        <v>21</v>
      </c>
      <c r="D9" s="4">
        <v>0.2</v>
      </c>
      <c r="E9" s="6">
        <f>D9*$B$2</f>
        <v>0.2</v>
      </c>
      <c r="F9" t="s">
        <v>15</v>
      </c>
      <c r="G9" s="8">
        <f>E9*1.1</f>
        <v>0.22</v>
      </c>
    </row>
    <row r="10">
      <c r="A10" t="s">
        <v>22</v>
      </c>
      <c r="B10" t="s">
        <v>23</v>
      </c>
      <c r="C10" t="s">
        <v>21</v>
      </c>
      <c r="D10" s="4">
        <v>0.2</v>
      </c>
      <c r="E10" s="6">
        <f>D10*$B$2</f>
        <v>0.2</v>
      </c>
      <c r="F10" t="s">
        <v>3</v>
      </c>
      <c r="G10" s="8">
        <f>E10*0.6</f>
        <v>0.12</v>
      </c>
    </row>
    <row r="11">
      <c r="A11" t="s">
        <v>24</v>
      </c>
      <c r="B11" t="s">
        <v>25</v>
      </c>
      <c r="C11" t="s">
        <v>21</v>
      </c>
      <c r="D11" s="4">
        <v>0.2</v>
      </c>
      <c r="E11" s="6">
        <f>D11*$B$2</f>
        <v>0.2</v>
      </c>
      <c r="F11" t="s">
        <v>15</v>
      </c>
      <c r="G11" s="8">
        <f>E11*1.8</f>
        <v>0.36</v>
      </c>
    </row>
    <row r="12">
      <c r="A12" t="s">
        <v>26</v>
      </c>
      <c r="B12" t="s">
        <v>27</v>
      </c>
      <c r="C12" t="s">
        <v>21</v>
      </c>
      <c r="D12" s="4">
        <v>0.2</v>
      </c>
      <c r="E12" s="6">
        <f>D12*$B$2</f>
        <v>0.2</v>
      </c>
      <c r="F12" t="s">
        <v>15</v>
      </c>
      <c r="G12" s="8">
        <f>E12*1.5</f>
        <v>0.3</v>
      </c>
    </row>
    <row r="13">
      <c r="A13" t="s">
        <v>28</v>
      </c>
      <c r="B13" t="s">
        <v>29</v>
      </c>
      <c r="C13" t="s">
        <v>30</v>
      </c>
      <c r="D13" s="4">
        <v>0.031</v>
      </c>
      <c r="E13" s="6">
        <f>D13*$B$2</f>
        <v>0.031</v>
      </c>
      <c r="F13" t="s">
        <v>15</v>
      </c>
      <c r="G13" s="8">
        <f>E13*3.85</f>
        <v>0.11935</v>
      </c>
    </row>
    <row r="14">
      <c r="A14"/>
      <c r="B14"/>
      <c r="C14"/>
      <c r="D14"/>
      <c r="E14"/>
      <c r="F14" t="s" s="9">
        <v>31</v>
      </c>
      <c r="G14" s="10">
        <f>SUM(G7:G13)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32</v>
      </c>
      <c r="B1" t="s" s="7">
        <v>33</v>
      </c>
      <c r="C1" t="s" s="7">
        <v>34</v>
      </c>
      <c r="D1" t="s" s="7">
        <v>35</v>
      </c>
      <c r="E1" t="s" s="7">
        <v>36</v>
      </c>
      <c r="F1" t="s" s="7">
        <v>37</v>
      </c>
    </row>
    <row r="2">
      <c r="A2" t="s">
        <v>38</v>
      </c>
      <c r="B2">
        <v>1</v>
      </c>
      <c r="C2" t="s">
        <v>39</v>
      </c>
      <c r="D2" t="s" s="11">
        <v>40</v>
      </c>
      <c r="E2" t="s" s="11"/>
      <c r="F2" t="s">
        <v>41</v>
      </c>
    </row>
    <row r="3">
      <c r="A3" t="s">
        <v>38</v>
      </c>
      <c r="B3">
        <v>2</v>
      </c>
      <c r="C3" t="s">
        <v>42</v>
      </c>
      <c r="D3" t="s" s="11">
        <v>43</v>
      </c>
      <c r="E3" t="s" s="11"/>
      <c r="F3" t="s">
        <v>44</v>
      </c>
    </row>
    <row r="4">
      <c r="A4" t="s">
        <v>38</v>
      </c>
      <c r="B4">
        <v>3</v>
      </c>
      <c r="C4" t="s">
        <v>45</v>
      </c>
      <c r="D4" t="s" s="11">
        <v>46</v>
      </c>
      <c r="E4" t="s" s="11"/>
      <c r="F4" t="s">
        <v>47</v>
      </c>
    </row>
    <row r="5">
      <c r="A5" t="s">
        <v>38</v>
      </c>
      <c r="B5">
        <v>4</v>
      </c>
      <c r="C5" t="s">
        <v>48</v>
      </c>
      <c r="D5" t="inlineStr" s="11">
        <is>
          <t>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t>
        </is>
      </c>
      <c r="E5" t="s" s="11"/>
      <c r="F5" t="s">
        <v>41</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49</v>
      </c>
      <c r="B1" t="s" s="7">
        <v>50</v>
      </c>
      <c r="C1" t="s" s="7">
        <v>51</v>
      </c>
      <c r="D1" t="s" s="7">
        <v>52</v>
      </c>
      <c r="E1" t="s" s="7">
        <v>10</v>
      </c>
    </row>
    <row r="2">
      <c r="A2">
        <v>0</v>
      </c>
      <c r="B2" t="s">
        <v>38</v>
      </c>
      <c r="C2" t="s">
        <v>53</v>
      </c>
      <c r="D2" s="6">
        <f>'Besoins'!$B$2*8</f>
        <v>8</v>
      </c>
      <c r="E2" t="s">
        <v>3</v>
      </c>
    </row>
    <row r="3">
      <c r="A3">
        <v>1</v>
      </c>
      <c r="B3" t="s">
        <v>54</v>
      </c>
      <c r="C3" t="s">
        <v>55</v>
      </c>
      <c r="D3" s="6">
        <f>'Besoins'!$B$2*0.031</f>
        <v>0.031</v>
      </c>
      <c r="E3" t="s">
        <v>15</v>
      </c>
    </row>
    <row r="4">
      <c r="A4">
        <v>1</v>
      </c>
      <c r="B4" t="s">
        <v>56</v>
      </c>
      <c r="C4" t="s">
        <v>55</v>
      </c>
      <c r="D4" s="6">
        <f>'Besoins'!$B$2*0.003</f>
        <v>0.003</v>
      </c>
      <c r="E4" t="s">
        <v>15</v>
      </c>
    </row>
    <row r="5">
      <c r="A5">
        <v>1</v>
      </c>
      <c r="B5" t="s">
        <v>57</v>
      </c>
      <c r="C5" t="s">
        <v>55</v>
      </c>
      <c r="D5" s="6">
        <f>'Besoins'!$B$2*0.001</f>
        <v>0.001</v>
      </c>
      <c r="E5" t="s">
        <v>15</v>
      </c>
    </row>
    <row r="6">
      <c r="A6">
        <v>1</v>
      </c>
      <c r="B6" t="s">
        <v>58</v>
      </c>
      <c r="C6" t="s">
        <v>55</v>
      </c>
      <c r="D6" s="6">
        <f>'Besoins'!$B$2*0.2</f>
        <v>0.2</v>
      </c>
      <c r="E6" t="s">
        <v>15</v>
      </c>
    </row>
    <row r="7">
      <c r="A7">
        <v>1</v>
      </c>
      <c r="B7" t="s">
        <v>59</v>
      </c>
      <c r="C7" t="s">
        <v>55</v>
      </c>
      <c r="D7" s="6">
        <f>'Besoins'!$B$2*0.2</f>
        <v>0.2</v>
      </c>
      <c r="E7" t="s">
        <v>15</v>
      </c>
    </row>
    <row r="8">
      <c r="A8">
        <v>1</v>
      </c>
      <c r="B8" t="s">
        <v>60</v>
      </c>
      <c r="C8" t="s">
        <v>55</v>
      </c>
      <c r="D8" s="6">
        <f>'Besoins'!$B$2*0.2</f>
        <v>0.2</v>
      </c>
      <c r="E8" t="s">
        <v>15</v>
      </c>
    </row>
    <row r="9">
      <c r="A9">
        <v>1</v>
      </c>
      <c r="B9" t="s">
        <v>61</v>
      </c>
      <c r="C9" t="s">
        <v>55</v>
      </c>
      <c r="D9" s="6">
        <f>'Besoins'!$B$2*0.2</f>
        <v>0.2</v>
      </c>
      <c r="E9"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2">
        <v>62</v>
      </c>
      <c r="B1"/>
      <c r="C1"/>
      <c r="D1"/>
    </row>
    <row r="2">
      <c r="A2" t="str" s="12">
        <f>"00002552 · CUI.GARNITURES · référence : "&amp;Besoins!B3&amp;" "&amp;Besoins!C3&amp;" · multiplicateur réglable sur la feuille ""Besoins"""</f>
        <v>00002552 · CUI.GARNITURES · référence : 8 pc · multiplicateur réglable sur la feuille </v>
      </c>
      <c r="B2"/>
      <c r="C2"/>
      <c r="D2"/>
    </row>
    <row r="3">
      <c r="A3"/>
      <c r="B3"/>
      <c r="C3"/>
      <c r="D3"/>
    </row>
    <row r="4">
      <c r="A4" t="s" s="13">
        <v>63</v>
      </c>
      <c r="B4"/>
      <c r="C4"/>
      <c r="D4"/>
    </row>
    <row r="5">
      <c r="A5" t="s" s="14">
        <v>64</v>
      </c>
      <c r="B5" t="str" s="11">
        <f>"[METTRE EN PLACE] "&amp;Procedure!D2</f>
        <v>[METTRE EN PLACE] Mettre en place le poste de travail - 5 min • Denrées, matériels de préparation, de cuisson et de dressage.</v>
      </c>
      <c r="C5"/>
      <c r="D5"/>
    </row>
    <row r="6">
      <c r="A6" t="s" s="14">
        <v>65</v>
      </c>
      <c r="B6" t="str" s="11">
        <f>"[ÉPLUCHER] "&amp;Procedure!D3</f>
        <v>[ÉPLUCHER] Eplucher et laver soigneusement les légumes - 10 min (voir chapitre «Les légumes»)</v>
      </c>
      <c r="C6"/>
      <c r="D6"/>
    </row>
    <row r="7">
      <c r="A7" t="s" s="14">
        <v>66</v>
      </c>
      <c r="B7" t="str" s="11">
        <f>"[TOURNER] "&amp;Procedure!D4</f>
        <v>[TOURNER] Tourner les légumes ou les lever à la cuillère à racine, puis les relaver - 15 à 20 min (voir chapitre «Les légumes»).</v>
      </c>
      <c r="C7"/>
      <c r="D7"/>
    </row>
    <row r="8">
      <c r="A8" t="s" s="14">
        <v>67</v>
      </c>
      <c r="B8" t="str" s="11">
        <f>"[GLACER] "&amp;Procedure!D5</f>
        <v>[GLACER] 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v>
      </c>
      <c r="C8"/>
      <c r="D8"/>
    </row>
    <row r="9">
      <c r="A9"/>
      <c r="B9"/>
      <c r="C9"/>
      <c r="D9"/>
    </row>
    <row r="10">
      <c r="A10" t="s" s="15">
        <v>68</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2026-09-15T11:54:32Z</dcterms:created>
  <dc:title>Carottes Navets Petits Oignons </dc:title>
  <dc:subject/>
  <dc:creator>CUIS.web</dc:creator>
  <cp:lastModifiedBy/>
  <cp:keywords/>
  <dc:description>Export automatique — moteur récursif d'origine : Bernard Vandendaele</dc:description>
  <cp:category/>
  <dc:language>en-US</dc:language>
  <dcterms:modified xsi:type="dcterms:W3CDTF">2026-09-15T11:54:32Z</dcterms:modified>
  <cp:revision>1</cp:revision>
</cp:coreProperties>
</file>