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<sst xmlns="http://schemas.openxmlformats.org/spreadsheetml/2006/main" count="116" uniqueCount="116">
  <si>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</si>
  <si>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</si>
  <si>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</si>
  <si>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</si>
  <si>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</si>
  <si>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</si>
  <si>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</si>
  <si>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</si>
  <si>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</si>
  <si>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</si>
  <si>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</si>
  <si>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</si>
  <si>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</si>
  <si>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</si>
  <si>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</si>
  <si>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</si>
  <si>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</si>
  <si>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</si>
  <si>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</si>
  <si>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</si>
  <si>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</si>
  <si>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</si>
  <si>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</si>
  <si>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</si>
  <si>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</si>
  <si>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</si>
  <si>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</si>
  <si>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</si>
  <si>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</si>
  <si>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</si>
  <si>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</si>
  <si>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</si>
  <si>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</si>
  <si>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</si>
  <si>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</si>
  <si>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</si>
  <si>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</si>
  <si>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</si>
  <si>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</si>
  <si>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</si>
  <si>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</si>
  <si>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</si>
  <si>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OVO-BLANC-LIQ</t>
  </si>
  <si>
    <t>Blanc d'oeuf liquide pasteurisé</t>
  </si>
  <si>
    <t>Ovoproduits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</si>
  <si>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</si>
  <si>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</si>
  <si>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</si>
  <si>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</si>
  <si>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</si>
  <si>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</si>
  <si>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</si>
  <si>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</si>
  <si>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</si>
  <si>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</si>
  <si>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Jambonnettes de Canetons à l'Orange</t>
  </si>
  <si>
    <t>METTRE EN PLACE</t>
  </si>
  <si>
    <t>Mettre en place le poste de travail - 5 min • Denrées, matériels de préparation, de cuisson et de dressage.</t>
  </si>
  <si>
    <t>5 min (cuisson)</t>
  </si>
  <si>
    <t>DÉSOSSER</t>
  </si>
  <si>
    <t>30 min (repos)</t>
  </si>
  <si>
    <t>MARQUER</t>
  </si>
  <si>
    <t>Marquer un fond brun de canard en cuisson - 15 min (voir p. 261)</t>
  </si>
  <si>
    <t>15 min (cuisson)</t>
  </si>
  <si>
    <t>LAVER</t>
  </si>
  <si>
    <t>10 min (repos)</t>
  </si>
  <si>
    <t>CONFECTIONNER</t>
  </si>
  <si>
    <t>Confectionner la farce mousseline de canard - 10 min (voir p. 325/327) • Y ajouter la brunoise de zestes et un peu de liqueur.</t>
  </si>
  <si>
    <t>10 min (prepa)</t>
  </si>
  <si>
    <t>ASSAISONNER</t>
  </si>
  <si>
    <t>BRAISER</t>
  </si>
  <si>
    <t>60 min (cuisson)</t>
  </si>
  <si>
    <t>DÉBARRASSER</t>
  </si>
  <si>
    <t>RÉALISER</t>
  </si>
  <si>
    <t>GLACER</t>
  </si>
  <si>
    <t>RÉDUIRE</t>
  </si>
  <si>
    <t>5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</si>
  <si>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</si>
  <si>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</si>
  <si>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</si>
  <si>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</si>
  <si>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</si>
  <si>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</si>
  <si>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</si>
  <si>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</si>
  <si>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</si>
  <si>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</si>
  <si>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</si>
  <si>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Huile de tournesol raffinée vrac</t>
  </si>
  <si>
    <t xml:space="preserve">    ↳ Blanc d'oeuf liquide pasteurisé</t>
  </si>
  <si>
    <t xml:space="preserve">    ↳ Crème fraîche liquide 15% MG allégée</t>
  </si>
  <si>
    <t xml:space="preserve">    ↳ CAROTTE France extra colis 12kg</t>
  </si>
  <si>
    <t xml:space="preserve">    ↳ OIGNON jaune France cat.I 60-80mm</t>
  </si>
  <si>
    <t xml:space="preserve">    ↳ Bouquet garni sachet dose</t>
  </si>
  <si>
    <t xml:space="preserve">    ↳ TOMATE ronde Maroc cat.I 67-82mm</t>
  </si>
  <si>
    <t xml:space="preserve">    ↳ Ail haché IQF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</si>
  <si>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</si>
  <si>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</si>
  <si>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</si>
  <si>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Sucre poudre sac 1kg</t>
  </si>
  <si>
    <t>Fiche technique — Jambonnettes de Canetons à l'Orange</t>
  </si>
  <si>
    <t>Jambonnettes de Canetons à l'Orange  00002540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</si>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</sst>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0.195</v>
      </c>
      <c r="E7" s="6">
        <f>D7*$B$2</f>
        <v>0.195</v>
      </c>
      <c r="F7" t="s">
        <v>15</v>
      </c>
      <c r="G7" s="9">
        <f>E7*0.003</f>
        <v>0.000585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E8*14</f>
        <v>1.75</v>
      </c>
    </row>
    <row r="9">
      <c r="A9" t="s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19</v>
      </c>
      <c r="G9" s="9">
        <f>E9*2.7</f>
        <v>0.0135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0.003</v>
      </c>
      <c r="E11" s="6">
        <f>D11*$B$2</f>
        <v>0.003</v>
      </c>
      <c r="F11" t="s">
        <v>15</v>
      </c>
      <c r="G11" s="9">
        <f>E11*1.05</f>
        <v>0.00315</v>
      </c>
    </row>
    <row r="12">
      <c r="A12" t="s">
        <v>29</v>
      </c>
      <c r="B12" t="s">
        <v>30</v>
      </c>
      <c r="C12" t="s">
        <v>31</v>
      </c>
      <c r="D12" s="4">
        <v>0.005</v>
      </c>
      <c r="E12" s="6">
        <f>D12*$B$2</f>
        <v>0.005</v>
      </c>
      <c r="F12" t="s">
        <v>19</v>
      </c>
      <c r="G12" s="9">
        <f>E12*5.2</f>
        <v>0.026</v>
      </c>
    </row>
    <row r="13">
      <c r="A13" t="s">
        <v>32</v>
      </c>
      <c r="B13" t="s">
        <v>33</v>
      </c>
      <c r="C13" t="s">
        <v>34</v>
      </c>
      <c r="D13" s="4">
        <v>0.025</v>
      </c>
      <c r="E13" s="6">
        <f>D13*$B$2</f>
        <v>0.025</v>
      </c>
      <c r="F13" t="s">
        <v>15</v>
      </c>
      <c r="G13" s="9">
        <f>E13*2.2</f>
        <v>0.055</v>
      </c>
    </row>
    <row r="14">
      <c r="A14" t="s">
        <v>35</v>
      </c>
      <c r="B14" t="s">
        <v>36</v>
      </c>
      <c r="C14" t="s">
        <v>37</v>
      </c>
      <c r="D14" s="4">
        <v>0.019</v>
      </c>
      <c r="E14" s="6">
        <f>D14*$B$2</f>
        <v>0.019</v>
      </c>
      <c r="F14" t="s">
        <v>19</v>
      </c>
      <c r="G14" s="9">
        <f>E14*1.1</f>
        <v>0.0209</v>
      </c>
    </row>
    <row r="15">
      <c r="A15" t="s">
        <v>38</v>
      </c>
      <c r="B15" t="s">
        <v>39</v>
      </c>
      <c r="C15" t="s">
        <v>37</v>
      </c>
      <c r="D15" s="4">
        <v>0.019</v>
      </c>
      <c r="E15" s="6">
        <f>D15*$B$2</f>
        <v>0.019</v>
      </c>
      <c r="F15" t="s">
        <v>19</v>
      </c>
      <c r="G15" s="9">
        <f>E15*0.4</f>
        <v>0.0076</v>
      </c>
    </row>
    <row r="16">
      <c r="A16" t="s">
        <v>40</v>
      </c>
      <c r="B16" t="s">
        <v>41</v>
      </c>
      <c r="C16" t="s">
        <v>37</v>
      </c>
      <c r="D16" s="4">
        <v>0.025</v>
      </c>
      <c r="E16" s="6">
        <f>D16*$B$2</f>
        <v>0.025</v>
      </c>
      <c r="F16" t="s">
        <v>19</v>
      </c>
      <c r="G16" s="9">
        <f>E16*2.8</f>
        <v>0.07</v>
      </c>
    </row>
    <row r="17">
      <c r="A17" t="s">
        <v>42</v>
      </c>
      <c r="B17" t="s">
        <v>43</v>
      </c>
      <c r="C17" t="s">
        <v>44</v>
      </c>
      <c r="D17" s="4">
        <v>0.125</v>
      </c>
      <c r="E17" s="6">
        <f>D17*$B$2</f>
        <v>0.125</v>
      </c>
      <c r="F17" t="s">
        <v>19</v>
      </c>
      <c r="G17" s="9">
        <f>E17*3.2</f>
        <v>0.4</v>
      </c>
    </row>
    <row r="18">
      <c r="A18" t="s">
        <v>45</v>
      </c>
      <c r="B18" t="s">
        <v>46</v>
      </c>
      <c r="C18" t="s">
        <v>47</v>
      </c>
      <c r="D18" s="4">
        <v>0.002</v>
      </c>
      <c r="E18" s="6">
        <f>D18*$B$2</f>
        <v>0.002</v>
      </c>
      <c r="F18" t="s">
        <v>19</v>
      </c>
      <c r="G18" s="9">
        <f>E18*9.26</f>
        <v>0.01852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 t="s">
        <v>58</v>
      </c>
    </row>
    <row r="3">
      <c r="A3" t="s">
        <v>55</v>
      </c>
      <c r="B3">
        <v>2</v>
      </c>
      <c r="C3" t="s">
        <v>59</v>
      </c>
      <c r="D3" t="inlineStr" s="12">
        <is>
          <t>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E3" t="s" s="12"/>
      <c r="F3" t="s">
        <v>60</v>
      </c>
    </row>
    <row r="4">
      <c r="A4" t="s">
        <v>55</v>
      </c>
      <c r="B4">
        <v>3</v>
      </c>
      <c r="C4" t="s">
        <v>61</v>
      </c>
      <c r="D4" t="s" s="12">
        <v>62</v>
      </c>
      <c r="E4" t="s" s="12"/>
      <c r="F4" t="s">
        <v>63</v>
      </c>
    </row>
    <row r="5">
      <c r="A5" t="s">
        <v>55</v>
      </c>
      <c r="B5">
        <v>4</v>
      </c>
      <c r="C5" t="s">
        <v>64</v>
      </c>
      <c r="D5" t="inlineStr" s="12">
        <is>
          <t>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E5" t="s" s="12"/>
      <c r="F5" t="s">
        <v>65</v>
      </c>
    </row>
    <row r="6">
      <c r="A6" t="s">
        <v>55</v>
      </c>
      <c r="B6">
        <v>5</v>
      </c>
      <c r="C6" t="s">
        <v>66</v>
      </c>
      <c r="D6" t="s" s="12">
        <v>67</v>
      </c>
      <c r="E6" t="s" s="12"/>
      <c r="F6" t="s">
        <v>68</v>
      </c>
    </row>
    <row r="7">
      <c r="A7" t="s">
        <v>55</v>
      </c>
      <c r="B7">
        <v>6</v>
      </c>
      <c r="C7" t="s">
        <v>69</v>
      </c>
      <c r="D7" t="inlineStr" s="12">
        <is>
          <t>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E7" t="s" s="12"/>
      <c r="F7" t="s">
        <v>68</v>
      </c>
    </row>
    <row r="8">
      <c r="A8" t="s">
        <v>55</v>
      </c>
      <c r="B8">
        <v>7</v>
      </c>
      <c r="C8" t="s">
        <v>70</v>
      </c>
      <c r="D8" t="inlineStr" s="12">
        <is>
          <t>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E8" t="s" s="12"/>
      <c r="F8" t="s">
        <v>71</v>
      </c>
    </row>
    <row r="9">
      <c r="A9" t="s">
        <v>55</v>
      </c>
      <c r="B9">
        <v>8</v>
      </c>
      <c r="C9" t="s">
        <v>72</v>
      </c>
      <c r="D9" t="inlineStr" s="12">
        <is>
          <t>Débarrasser les jambonnettes - 5 min • S'assurer de leur cuisson (une aiguille à brider piquée à l'emplacement de l'articulation doit ressortir sans difficulté).</t>
        </is>
      </c>
      <c r="E9" t="s" s="12"/>
      <c r="F9" t="s">
        <v>58</v>
      </c>
    </row>
    <row r="10">
      <c r="A10" t="s">
        <v>55</v>
      </c>
      <c r="B10">
        <v>9</v>
      </c>
      <c r="C10" t="s">
        <v>73</v>
      </c>
      <c r="D10" t="inlineStr" s="12">
        <is>
          <t>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E10" t="s" s="12"/>
      <c r="F10" t="s">
        <v>68</v>
      </c>
    </row>
    <row r="11">
      <c r="A11" t="s">
        <v>55</v>
      </c>
      <c r="B11">
        <v>10</v>
      </c>
      <c r="C11" t="s">
        <v>74</v>
      </c>
      <c r="D11" t="inlineStr" s="12">
        <is>
          <t>Glacer les jambonnettes - 10 min • Les déficeler et les arroser avec la sauce sous la salamandre. • Elles doivent être recouvertes d'une pellicule de sauce très brillante.</t>
        </is>
      </c>
      <c r="E11" t="s" s="12"/>
      <c r="F11" t="s">
        <v>68</v>
      </c>
    </row>
    <row r="12">
      <c r="A12" t="s">
        <v>55</v>
      </c>
      <c r="B12">
        <v>11</v>
      </c>
      <c r="C12" t="s">
        <v>75</v>
      </c>
      <c r="D12" t="inlineStr" s="12">
        <is>
          <t>Terminer la sauce - 5 min • La tenir très réduite. • La détendre avec le reste du jus d'orange, de citron et la liqueur. • Ajouter la julienne de zestes d'orange et de citron.</t>
        </is>
      </c>
      <c r="E12" t="s" s="12"/>
      <c r="F12" t="s">
        <v>76</v>
      </c>
    </row>
    <row r="13">
      <c r="A13" t="s">
        <v>55</v>
      </c>
      <c r="B13">
        <v>12</v>
      </c>
      <c r="C13" t="s">
        <v>77</v>
      </c>
      <c r="D13" t="inlineStr" s="12">
        <is>
          <t>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E13" t="s" s="12"/>
      <c r="F13" t="s">
        <v>58</v>
      </c>
    </row>
    <row r="14">
      <c r="A14" t="s">
        <v>78</v>
      </c>
      <c r="B14">
        <v>1</v>
      </c>
      <c r="C14" t="s">
        <v>79</v>
      </c>
      <c r="D14" t="s" s="12">
        <v>80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55</v>
      </c>
      <c r="C2" t="s">
        <v>85</v>
      </c>
      <c r="D2" s="6">
        <f>'Besoins'!$B$2*8</f>
        <v>8</v>
      </c>
      <c r="E2" t="s">
        <v>3</v>
      </c>
    </row>
    <row r="3">
      <c r="A3">
        <v>1</v>
      </c>
      <c r="B3" t="s">
        <v>86</v>
      </c>
      <c r="C3" t="s">
        <v>87</v>
      </c>
      <c r="D3" s="6">
        <f>'Besoins'!$B$2*0.005</f>
        <v>0.005</v>
      </c>
      <c r="E3" t="s">
        <v>19</v>
      </c>
    </row>
    <row r="4">
      <c r="A4">
        <v>1</v>
      </c>
      <c r="B4" t="s">
        <v>88</v>
      </c>
      <c r="C4" t="s">
        <v>87</v>
      </c>
      <c r="D4" s="6">
        <f>'Besoins'!$B$2*0.003</f>
        <v>0.003</v>
      </c>
      <c r="E4" t="s">
        <v>15</v>
      </c>
    </row>
    <row r="5">
      <c r="A5">
        <v>1</v>
      </c>
      <c r="B5" t="s">
        <v>89</v>
      </c>
      <c r="C5" t="s">
        <v>87</v>
      </c>
      <c r="D5" s="6">
        <f>'Besoins'!$B$2*0.125</f>
        <v>0.125</v>
      </c>
      <c r="E5" t="s">
        <v>3</v>
      </c>
    </row>
    <row r="6">
      <c r="A6">
        <v>1</v>
      </c>
      <c r="B6" t="s">
        <v>90</v>
      </c>
      <c r="C6" t="s">
        <v>87</v>
      </c>
      <c r="D6" s="6">
        <f>'Besoins'!$B$2*0.025</f>
        <v>0.025</v>
      </c>
      <c r="E6" t="s">
        <v>15</v>
      </c>
    </row>
    <row r="7">
      <c r="A7">
        <v>1</v>
      </c>
      <c r="B7" t="s">
        <v>91</v>
      </c>
      <c r="C7" t="s">
        <v>87</v>
      </c>
      <c r="D7" s="6">
        <f>'Besoins'!$B$2*0.019</f>
        <v>0.019</v>
      </c>
      <c r="E7" t="s">
        <v>19</v>
      </c>
    </row>
    <row r="8">
      <c r="A8">
        <v>1</v>
      </c>
      <c r="B8" t="s">
        <v>92</v>
      </c>
      <c r="C8" t="s">
        <v>87</v>
      </c>
      <c r="D8" s="6">
        <f>'Besoins'!$B$2*0.019</f>
        <v>0.019</v>
      </c>
      <c r="E8" t="s">
        <v>19</v>
      </c>
    </row>
    <row r="9">
      <c r="A9">
        <v>1</v>
      </c>
      <c r="B9" t="s">
        <v>93</v>
      </c>
      <c r="C9" t="s">
        <v>87</v>
      </c>
      <c r="D9" s="6">
        <f>'Besoins'!$B$2*0.125</f>
        <v>0.125</v>
      </c>
      <c r="E9" t="s">
        <v>3</v>
      </c>
    </row>
    <row r="10">
      <c r="A10">
        <v>1</v>
      </c>
      <c r="B10" t="s">
        <v>94</v>
      </c>
      <c r="C10" t="s">
        <v>87</v>
      </c>
      <c r="D10" s="6">
        <f>'Besoins'!$B$2*0.025</f>
        <v>0.025</v>
      </c>
      <c r="E10" t="s">
        <v>19</v>
      </c>
    </row>
    <row r="11">
      <c r="A11">
        <v>1</v>
      </c>
      <c r="B11" t="s">
        <v>95</v>
      </c>
      <c r="C11" t="s">
        <v>87</v>
      </c>
      <c r="D11" s="6">
        <f>'Besoins'!$B$2*0.002</f>
        <v>0.002</v>
      </c>
      <c r="E11" t="s">
        <v>19</v>
      </c>
    </row>
    <row r="12">
      <c r="A12">
        <v>1</v>
      </c>
      <c r="B12" t="s">
        <v>96</v>
      </c>
      <c r="C12" t="s">
        <v>85</v>
      </c>
      <c r="D12" s="6">
        <f>'Besoins'!$B$2*0.2</f>
        <v>0.2</v>
      </c>
      <c r="E12" t="s">
        <v>15</v>
      </c>
    </row>
    <row r="13">
      <c r="A13">
        <v>2</v>
      </c>
      <c r="B13" t="s">
        <v>97</v>
      </c>
      <c r="C13" t="s">
        <v>87</v>
      </c>
      <c r="D13" s="6">
        <f>'Besoins'!$B$2*0.195</f>
        <v>0.195</v>
      </c>
      <c r="E13" t="s">
        <v>15</v>
      </c>
    </row>
    <row r="14">
      <c r="A14">
        <v>2</v>
      </c>
      <c r="B14" t="s">
        <v>98</v>
      </c>
      <c r="C14" t="s">
        <v>87</v>
      </c>
      <c r="D14" s="6">
        <f>'Besoins'!$B$2*0.005</f>
        <v>0.005</v>
      </c>
      <c r="E14" t="s">
        <v>19</v>
      </c>
    </row>
    <row r="15">
      <c r="A15">
        <v>1</v>
      </c>
      <c r="B15" t="s">
        <v>99</v>
      </c>
      <c r="C15" t="s">
        <v>87</v>
      </c>
      <c r="D15" s="6">
        <f>'Besoins'!$B$2*0.005</f>
        <v>0.005</v>
      </c>
      <c r="E1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"00002540 · CUI.PLATS_VOLAILLES · référence : "&amp;Besoins!B3&amp;" "&amp;Besoins!C3&amp;" · multiplicateur réglable sur la feuille ""Besoins"""</f>
        <v>00002540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103</v>
      </c>
      <c r="B6" t="str" s="12">
        <f>"[DÉSOSSER] "&amp;Procedure!D3</f>
        <v>[DÉSOSSER] 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v>
      </c>
      <c r="C6"/>
      <c r="D6"/>
    </row>
    <row r="7">
      <c r="A7" t="s" s="15">
        <v>104</v>
      </c>
      <c r="B7" t="str" s="12">
        <f>"[MARQUER] "&amp;Procedure!D4</f>
        <v>[MARQUER] Marquer un fond brun de canard en cuisson - 15 min (voir p. 261)</v>
      </c>
      <c r="C7"/>
      <c r="D7"/>
    </row>
    <row r="8">
      <c r="A8" t="s" s="15">
        <v>105</v>
      </c>
      <c r="B8" t="str" s="12">
        <f>"[LAVER] "&amp;Procedure!D5</f>
        <v>[LAVER] 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v>
      </c>
      <c r="C8"/>
      <c r="D8"/>
    </row>
    <row r="9">
      <c r="A9" t="s" s="15">
        <v>106</v>
      </c>
      <c r="B9" t="str" s="12">
        <f>"[CONFECTIONNER] "&amp;Procedure!D6</f>
        <v>[CONFECTIONNER] Confectionner la farce mousseline de canard - 10 min (voir p. 325/327) • Y ajouter la brunoise de zestes et un peu de liqueur.</v>
      </c>
      <c r="C9"/>
      <c r="D9"/>
    </row>
    <row r="10">
      <c r="A10" t="s" s="15">
        <v>107</v>
      </c>
      <c r="B10" t="str" s="12">
        <f>"[ASSAISONNER] "&amp;Procedure!D7</f>
        <v>[ASSAISONNER] Farcir et confectionner les jambonnettes - 10 min • Les assaisonner et les garnir avec la farce. • Leur donner la forme d’une poire et coudre soigneusement la peau afin de les maintenir et de les fermer hermétiquement. • Les envelopper dans une crépine de porc.</v>
      </c>
      <c r="C10"/>
      <c r="D10"/>
    </row>
    <row r="11">
      <c r="A11" t="s" s="15">
        <v>108</v>
      </c>
      <c r="B11" t="str" s="12">
        <f>"[BRAISER] "&amp;Procedure!D8</f>
        <v>[BRAISER] 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v>
      </c>
      <c r="C11"/>
      <c r="D11"/>
    </row>
    <row r="12">
      <c r="A12" t="s" s="15">
        <v>109</v>
      </c>
      <c r="B12" t="str" s="12">
        <f>"[DÉBARRASSER] "&amp;Procedure!D9</f>
        <v>[DÉBARRASSER] Débarrasser les jambonnettes - 5 min • S'assurer de leur cuisson (une aiguille à brider piquée à l'emplacement de l'articulation doit ressortir sans difficulté).</v>
      </c>
      <c r="C12"/>
      <c r="D12"/>
    </row>
    <row r="13">
      <c r="A13" t="s" s="15">
        <v>110</v>
      </c>
      <c r="B13" t="str" s="12">
        <f>"[RÉALISER] "&amp;Procedure!D10</f>
        <v>[RÉALISER] 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v>
      </c>
      <c r="C13"/>
      <c r="D13"/>
    </row>
    <row r="14">
      <c r="A14" t="s" s="15">
        <v>111</v>
      </c>
      <c r="B14" t="str" s="12">
        <f>"[GLACER] "&amp;Procedure!D11</f>
        <v>[GLACER] Glacer les jambonnettes - 10 min • Les déficeler et les arroser avec la sauce sous la salamandre. • Elles doivent être recouvertes d'une pellicule de sauce très brillante.</v>
      </c>
      <c r="C14"/>
      <c r="D14"/>
    </row>
    <row r="15">
      <c r="A15" t="s" s="15">
        <v>112</v>
      </c>
      <c r="B15" t="str" s="12">
        <f>"[RÉDUIRE] "&amp;Procedure!D12</f>
        <v>[RÉDUIRE] Terminer la sauce - 5 min • La tenir très réduite. • La détendre avec le reste du jus d'orange, de citron et la liqueur. • Ajouter la julienne de zestes d'orange et de citron.</v>
      </c>
      <c r="C15"/>
      <c r="D15"/>
    </row>
    <row r="16">
      <c r="A16" t="s" s="15">
        <v>113</v>
      </c>
      <c r="B16" t="str" s="12">
        <f>"[DRESSER] "&amp;Procedure!D13</f>
        <v>[DRESSER] 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v>
      </c>
      <c r="C16"/>
      <c r="D16"/>
    </row>
    <row r="17">
      <c r="A17"/>
      <c r="B17"/>
      <c r="C17"/>
      <c r="D17"/>
    </row>
    <row r="18">
      <c r="A18" t="s" s="14">
        <v>114</v>
      </c>
      <c r="B18"/>
      <c r="C18"/>
      <c r="D18"/>
    </row>
    <row r="19">
      <c r="A19" t="s" s="15">
        <v>102</v>
      </c>
      <c r="B19" t="str" s="12">
        <f>"[DISSOUDRE] "&amp;Procedure!D14</f>
        <v>[DISSOUDRE] Délayer la poudre dans l'eau froide en fouettant, puis porter à ébullition en remuant régulièrement.</v>
      </c>
      <c r="C19"/>
      <c r="D19"/>
    </row>
    <row r="20">
      <c r="A20"/>
      <c r="B20"/>
      <c r="C20"/>
      <c r="D20"/>
    </row>
    <row r="21">
      <c r="A21" t="s" s="16">
        <v>115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2026-09-15T15:39:57Z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2026-09-15T15:39:57Z</dcterms:modified>
  <cp:revision>1</cp:revision>
</cp:coreProperties>
</file>