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<sst xmlns="http://schemas.openxmlformats.org/spreadsheetml/2006/main" count="114" uniqueCount="114">
  <si>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</si>
  <si>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</si>
  <si>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</si>
  <si>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</si>
  <si>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</si>
  <si>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</si>
  <si>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</si>
  <si>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</si>
  <si>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</si>
  <si>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</si>
  <si>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</si>
  <si>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</si>
  <si>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</si>
  <si>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</si>
  <si>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</si>
  <si>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</si>
  <si>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</si>
  <si>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</si>
  <si>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</si>
  <si>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</si>
  <si>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</si>
  <si>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</si>
  <si>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</si>
  <si>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HER-BOUQUET-G</t>
  </si>
  <si>
    <t>Bouquet garni sachet dose</t>
  </si>
  <si>
    <t>Herbes aromatiques séchées</t>
  </si>
  <si>
    <t>RNME101463</t>
  </si>
  <si>
    <t>Pain de mie LC tranches 500g</t>
  </si>
  <si>
    <t>Féculents et légumineuses</t>
  </si>
  <si>
    <t>00POT_MP014</t>
  </si>
  <si>
    <t>Huile d'arachide</t>
  </si>
  <si>
    <t>Corps gras et huiles</t>
  </si>
  <si>
    <t>HUI-OLIVE-VP</t>
  </si>
  <si>
    <t>Huile d'olive vierge pure</t>
  </si>
  <si>
    <t>Huiles végétales</t>
  </si>
  <si>
    <t>BEU-DOUX</t>
  </si>
  <si>
    <t>Beurre doux 82% MG plaquette</t>
  </si>
  <si>
    <t>Beurres et margarines</t>
  </si>
  <si>
    <t>RNM0420123</t>
  </si>
  <si>
    <t>CAROTTE France extra colis 12kg</t>
  </si>
  <si>
    <t>Légumes</t>
  </si>
  <si>
    <t>RNM57233230</t>
  </si>
  <si>
    <t>CÉLERI-BRANCHE vert U.E. cat.I</t>
  </si>
  <si>
    <t>RNM23500123</t>
  </si>
  <si>
    <t>CHAMPIGNON DE PARIS Pologne pied coupé cat.I plateau</t>
  </si>
  <si>
    <t>RNM0440123</t>
  </si>
  <si>
    <t>ÉCHALOTE France cat.I</t>
  </si>
  <si>
    <t>RNM27820123</t>
  </si>
  <si>
    <t>OIGNON jaune France cat.I 60-80mm</t>
  </si>
  <si>
    <t>RNMS00812</t>
  </si>
  <si>
    <t>Ail haché IQF</t>
  </si>
  <si>
    <t>Légumes surgelés</t>
  </si>
  <si>
    <t>RNMS00786</t>
  </si>
  <si>
    <t>Petits oignons blancs surgelés</t>
  </si>
  <si>
    <t>Pommes de terre surgelées</t>
  </si>
  <si>
    <t>Total</t>
  </si>
  <si>
    <t>Recette</t>
  </si>
  <si>
    <t>#</t>
  </si>
  <si>
    <t>Verbe</t>
  </si>
  <si>
    <t>Étape</t>
  </si>
  <si>
    <t>Précision technique</t>
  </si>
  <si>
    <t>Durée</t>
  </si>
  <si>
    <t>Civet de Lièvre à la Française</t>
  </si>
  <si>
    <t>METTRE EN PLACE</t>
  </si>
  <si>
    <t>Mettre en place le poste de travail - 5 min • Denrées, matériels de préparation, de cuisson et de dressage. La veille :</t>
  </si>
  <si>
    <t>5 min (cuisson)</t>
  </si>
  <si>
    <t>DÉPOUILLER</t>
  </si>
  <si>
    <t>20 min (repos)</t>
  </si>
  <si>
    <t>DÉNERVER</t>
  </si>
  <si>
    <t>Dénerver et détailler le lièvre en 8 ou 16 morceaux - 10 min</t>
  </si>
  <si>
    <t>10 min (prepa)</t>
  </si>
  <si>
    <t>PLACER</t>
  </si>
  <si>
    <t>368 min (repos)</t>
  </si>
  <si>
    <t>MARQUER</t>
  </si>
  <si>
    <t>20 min (cuisson)</t>
  </si>
  <si>
    <t>PRÉPARER</t>
  </si>
  <si>
    <t>20 min (prepa)</t>
  </si>
  <si>
    <t>DÉCANTER</t>
  </si>
  <si>
    <t>52 min (cuisson)</t>
  </si>
  <si>
    <t>BOUILLIR</t>
  </si>
  <si>
    <t>DRESSER</t>
  </si>
  <si>
    <t>Niveau</t>
  </si>
  <si>
    <t>Composant</t>
  </si>
  <si>
    <t>Type</t>
  </si>
  <si>
    <t>Quantité (× multiplicateur, voir feuille Besoins)</t>
  </si>
  <si>
    <t>recette</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</si>
  <si>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</si>
  <si>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</si>
  <si>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</si>
  <si>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</si>
  <si>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</si>
  <si>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</si>
  <si>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</si>
  <si>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</si>
  <si>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</si>
  <si>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</si>
  <si>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</si>
  <si>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</si>
  <si>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</si>
  <si>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</si>
  <si>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</si>
  <si>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</si>
  <si>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Fiche technique — Civet de Lièvre à la Française</t>
  </si>
  <si>
    <t>Civet de Lièvre à la Française  00002539</t>
  </si>
  <si>
    <t>1.</t>
  </si>
  <si>
    <t>2.</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</si>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</sst>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E7*28</f>
        <v>0.168</v>
      </c>
    </row>
    <row r="8">
      <c r="A8" t="s">
        <v>16</v>
      </c>
      <c r="B8" t="s">
        <v>17</v>
      </c>
      <c r="C8" t="s">
        <v>18</v>
      </c>
      <c r="D8" s="4">
        <v>0.188</v>
      </c>
      <c r="E8" s="6">
        <f>D8*$B$2</f>
        <v>0.188</v>
      </c>
      <c r="F8" t="s">
        <v>15</v>
      </c>
      <c r="G8" s="8">
        <f>E8*2.6</f>
        <v>0.4888</v>
      </c>
    </row>
    <row r="9">
      <c r="A9" t="s">
        <v>19</v>
      </c>
      <c r="B9" t="s">
        <v>20</v>
      </c>
      <c r="C9" t="s">
        <v>21</v>
      </c>
      <c r="D9" s="4">
        <v>0.031</v>
      </c>
      <c r="E9" s="6">
        <f>D9*$B$2</f>
        <v>0.031</v>
      </c>
      <c r="F9" t="s">
        <v>22</v>
      </c>
      <c r="G9" s="8">
        <f>E9*10.69</f>
        <v>0.33139</v>
      </c>
    </row>
    <row r="10">
      <c r="A10" t="s">
        <v>23</v>
      </c>
      <c r="B10" t="s">
        <v>24</v>
      </c>
      <c r="C10" t="s">
        <v>25</v>
      </c>
      <c r="D10" s="4">
        <v>0.125</v>
      </c>
      <c r="E10" s="6">
        <f>D10*$B$2</f>
        <v>0.125</v>
      </c>
      <c r="F10" t="s">
        <v>22</v>
      </c>
      <c r="G10" s="8">
        <f>E10*14</f>
        <v>1.75</v>
      </c>
    </row>
    <row r="11">
      <c r="A11" t="s">
        <v>26</v>
      </c>
      <c r="B11" t="s">
        <v>27</v>
      </c>
      <c r="C11" t="s">
        <v>28</v>
      </c>
      <c r="D11" s="4">
        <v>0.02</v>
      </c>
      <c r="E11" s="6">
        <f>D11*$B$2</f>
        <v>0.02</v>
      </c>
      <c r="F11" t="s">
        <v>22</v>
      </c>
      <c r="G11" s="8">
        <f>E11*5.17</f>
        <v>0.1034</v>
      </c>
    </row>
    <row r="12">
      <c r="A12" t="s">
        <v>29</v>
      </c>
      <c r="B12" t="s">
        <v>30</v>
      </c>
      <c r="C12" t="s">
        <v>31</v>
      </c>
      <c r="D12" s="4">
        <v>0.005</v>
      </c>
      <c r="E12" s="6">
        <f>D12*$B$2</f>
        <v>0.005</v>
      </c>
      <c r="F12" t="s">
        <v>15</v>
      </c>
      <c r="G12" s="8">
        <f>E12*4.5</f>
        <v>0.0225</v>
      </c>
    </row>
    <row r="13">
      <c r="A13" t="s">
        <v>32</v>
      </c>
      <c r="B13" t="s">
        <v>33</v>
      </c>
      <c r="C13" t="s">
        <v>34</v>
      </c>
      <c r="D13" s="4">
        <v>0.006</v>
      </c>
      <c r="E13" s="6">
        <f>D13*$B$2</f>
        <v>0.006</v>
      </c>
      <c r="F13" t="s">
        <v>15</v>
      </c>
      <c r="G13" s="8">
        <f>E13*5.8</f>
        <v>0.0348</v>
      </c>
    </row>
    <row r="14">
      <c r="A14" t="s">
        <v>35</v>
      </c>
      <c r="B14" t="s">
        <v>36</v>
      </c>
      <c r="C14" t="s">
        <v>37</v>
      </c>
      <c r="D14" s="4">
        <v>0.005</v>
      </c>
      <c r="E14" s="6">
        <f>D14*$B$2</f>
        <v>0.005</v>
      </c>
      <c r="F14" t="s">
        <v>22</v>
      </c>
      <c r="G14" s="8">
        <f>E14*5.2</f>
        <v>0.026</v>
      </c>
    </row>
    <row r="15">
      <c r="A15" t="s">
        <v>38</v>
      </c>
      <c r="B15" t="s">
        <v>39</v>
      </c>
      <c r="C15" t="s">
        <v>40</v>
      </c>
      <c r="D15" s="4">
        <v>0.025</v>
      </c>
      <c r="E15" s="6">
        <f>D15*$B$2</f>
        <v>0.025</v>
      </c>
      <c r="F15" t="s">
        <v>22</v>
      </c>
      <c r="G15" s="8">
        <f>E15*1.1</f>
        <v>0.0275</v>
      </c>
    </row>
    <row r="16">
      <c r="A16" t="s">
        <v>41</v>
      </c>
      <c r="B16" t="s">
        <v>42</v>
      </c>
      <c r="C16" t="s">
        <v>40</v>
      </c>
      <c r="D16" s="4">
        <v>0.013</v>
      </c>
      <c r="E16" s="6">
        <f>D16*$B$2</f>
        <v>0.013</v>
      </c>
      <c r="F16" t="s">
        <v>22</v>
      </c>
      <c r="G16" s="8">
        <f>E16*1.4</f>
        <v>0.0182</v>
      </c>
    </row>
    <row r="17">
      <c r="A17" t="s">
        <v>43</v>
      </c>
      <c r="B17" t="s">
        <v>44</v>
      </c>
      <c r="C17" t="s">
        <v>40</v>
      </c>
      <c r="D17" s="4">
        <v>0.031</v>
      </c>
      <c r="E17" s="6">
        <f>D17*$B$2</f>
        <v>0.031</v>
      </c>
      <c r="F17" t="s">
        <v>22</v>
      </c>
      <c r="G17" s="8">
        <f>E17*3.2</f>
        <v>0.0992</v>
      </c>
    </row>
    <row r="18">
      <c r="A18" t="s">
        <v>45</v>
      </c>
      <c r="B18" t="s">
        <v>46</v>
      </c>
      <c r="C18" t="s">
        <v>40</v>
      </c>
      <c r="D18" s="4">
        <v>0.005</v>
      </c>
      <c r="E18" s="6">
        <f>D18*$B$2</f>
        <v>0.005</v>
      </c>
      <c r="F18" t="s">
        <v>22</v>
      </c>
      <c r="G18" s="8">
        <f>E18*1.3</f>
        <v>0.0065</v>
      </c>
    </row>
    <row r="19">
      <c r="A19" t="s">
        <v>47</v>
      </c>
      <c r="B19" t="s">
        <v>48</v>
      </c>
      <c r="C19" t="s">
        <v>40</v>
      </c>
      <c r="D19" s="4">
        <v>0.025</v>
      </c>
      <c r="E19" s="6">
        <f>D19*$B$2</f>
        <v>0.025</v>
      </c>
      <c r="F19" t="s">
        <v>22</v>
      </c>
      <c r="G19" s="8">
        <f>E19*0.4</f>
        <v>0.01</v>
      </c>
    </row>
    <row r="20">
      <c r="A20" t="s">
        <v>49</v>
      </c>
      <c r="B20" t="s">
        <v>50</v>
      </c>
      <c r="C20" t="s">
        <v>51</v>
      </c>
      <c r="D20" s="4">
        <v>0.002</v>
      </c>
      <c r="E20" s="6">
        <f>D20*$B$2</f>
        <v>0.002</v>
      </c>
      <c r="F20" t="s">
        <v>22</v>
      </c>
      <c r="G20" s="8">
        <f>E20*9.26</f>
        <v>0.01852</v>
      </c>
    </row>
    <row r="21">
      <c r="A21" t="s">
        <v>52</v>
      </c>
      <c r="B21" t="s">
        <v>53</v>
      </c>
      <c r="C21" t="s">
        <v>54</v>
      </c>
      <c r="D21" s="4">
        <v>0.031</v>
      </c>
      <c r="E21" s="6">
        <f>D21*$B$2</f>
        <v>0.031</v>
      </c>
      <c r="F21" t="s">
        <v>22</v>
      </c>
      <c r="G21" s="8">
        <f>E21*3.85</f>
        <v>0.11935</v>
      </c>
    </row>
    <row r="22">
      <c r="A22"/>
      <c r="B22"/>
      <c r="C22"/>
      <c r="D22"/>
      <c r="E22"/>
      <c r="F22" t="s" s="9">
        <v>55</v>
      </c>
      <c r="G22" s="10">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t="s">
        <v>63</v>
      </c>
      <c r="D2" t="s" s="11">
        <v>64</v>
      </c>
      <c r="E2" t="s" s="11"/>
      <c r="F2" t="s">
        <v>65</v>
      </c>
    </row>
    <row r="3">
      <c r="A3" t="s">
        <v>62</v>
      </c>
      <c r="B3">
        <v>2</v>
      </c>
      <c r="C3" t="s">
        <v>66</v>
      </c>
      <c r="D3" t="inlineStr" s="11">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t="s" s="11"/>
      <c r="F3" t="s">
        <v>67</v>
      </c>
    </row>
    <row r="4">
      <c r="A4" t="s">
        <v>62</v>
      </c>
      <c r="B4">
        <v>3</v>
      </c>
      <c r="C4" t="s">
        <v>68</v>
      </c>
      <c r="D4" t="s" s="11">
        <v>69</v>
      </c>
      <c r="E4" t="s" s="11"/>
      <c r="F4" t="s">
        <v>70</v>
      </c>
    </row>
    <row r="5">
      <c r="A5" t="s">
        <v>62</v>
      </c>
      <c r="B5">
        <v>4</v>
      </c>
      <c r="C5" t="s">
        <v>71</v>
      </c>
      <c r="D5" t="inlineStr" s="11">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t="s" s="11"/>
      <c r="F5" t="s">
        <v>72</v>
      </c>
    </row>
    <row r="6">
      <c r="A6" t="s">
        <v>62</v>
      </c>
      <c r="B6">
        <v>5</v>
      </c>
      <c r="C6" t="s">
        <v>73</v>
      </c>
      <c r="D6" t="inlineStr" s="11">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t="s" s="11"/>
      <c r="F6" t="s">
        <v>74</v>
      </c>
    </row>
    <row r="7">
      <c r="A7" t="s">
        <v>62</v>
      </c>
      <c r="B7">
        <v>6</v>
      </c>
      <c r="C7" t="s">
        <v>75</v>
      </c>
      <c r="D7" t="inlineStr" s="11">
        <is>
          <t>Préparer la garniture - 20 min Elle est composée comme celle du coq au vin avec : • des petits oignons glacés à brun (voir p. 397). • des lardons et des champignons sautés (voir p. 416). • des croûtons de pain de mie frits au beurre clarifié. Au moment de servir :</t>
        </is>
      </c>
      <c r="E7" t="s" s="11"/>
      <c r="F7" t="s">
        <v>76</v>
      </c>
    </row>
    <row r="8">
      <c r="A8" t="s">
        <v>62</v>
      </c>
      <c r="B8">
        <v>7</v>
      </c>
      <c r="C8" t="s">
        <v>77</v>
      </c>
      <c r="D8" t="inlineStr" s="11">
        <is>
          <t>Décanter le civet - 5 min • S'assurer de la cuisson des morceaux (au bout d’1 h à 1 h 30 min). • Les décanter dans un autre rondeau. • Ajouter les lardons et les champignons. • Couvrir le récipient et le réserver au chaud.</t>
        </is>
      </c>
      <c r="E8" t="s" s="11"/>
      <c r="F8" t="s">
        <v>78</v>
      </c>
    </row>
    <row r="9">
      <c r="A9" t="s">
        <v>62</v>
      </c>
      <c r="B9">
        <v>8</v>
      </c>
      <c r="C9" t="s">
        <v>79</v>
      </c>
      <c r="D9" t="inlineStr" s="11">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t="s" s="11"/>
      <c r="F9" t="s">
        <v>65</v>
      </c>
    </row>
    <row r="10">
      <c r="A10" t="s">
        <v>62</v>
      </c>
      <c r="B10">
        <v>9</v>
      </c>
      <c r="C10" t="s">
        <v>80</v>
      </c>
      <c r="D10" t="inlineStr" s="11">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t="s" s="11"/>
      <c r="F10" t="s">
        <v>65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81</v>
      </c>
      <c r="B1" t="s" s="7">
        <v>82</v>
      </c>
      <c r="C1" t="s" s="7">
        <v>83</v>
      </c>
      <c r="D1" t="s" s="7">
        <v>84</v>
      </c>
      <c r="E1" t="s" s="7">
        <v>10</v>
      </c>
    </row>
    <row r="2">
      <c r="A2">
        <v>0</v>
      </c>
      <c r="B2" t="s">
        <v>62</v>
      </c>
      <c r="C2" t="s">
        <v>85</v>
      </c>
      <c r="D2" s="6">
        <f>'Besoins'!$B$2*8</f>
        <v>8</v>
      </c>
      <c r="E2" t="s">
        <v>3</v>
      </c>
    </row>
    <row r="3">
      <c r="A3">
        <v>1</v>
      </c>
      <c r="B3" t="s">
        <v>86</v>
      </c>
      <c r="C3" t="s">
        <v>87</v>
      </c>
      <c r="D3" s="6">
        <f>'Besoins'!$B$2*0.005</f>
        <v>0.005</v>
      </c>
      <c r="E3" t="s">
        <v>22</v>
      </c>
    </row>
    <row r="4">
      <c r="A4">
        <v>1</v>
      </c>
      <c r="B4" t="s">
        <v>88</v>
      </c>
      <c r="C4" t="s">
        <v>87</v>
      </c>
      <c r="D4" s="6">
        <f>'Besoins'!$B$2*0.005</f>
        <v>0.005</v>
      </c>
      <c r="E4" t="s">
        <v>15</v>
      </c>
    </row>
    <row r="5">
      <c r="A5">
        <v>1</v>
      </c>
      <c r="B5" t="s">
        <v>89</v>
      </c>
      <c r="C5" t="s">
        <v>87</v>
      </c>
      <c r="D5" s="6">
        <f>'Besoins'!$B$2*0.025</f>
        <v>0.025</v>
      </c>
      <c r="E5" t="s">
        <v>22</v>
      </c>
    </row>
    <row r="6">
      <c r="A6">
        <v>1</v>
      </c>
      <c r="B6" t="s">
        <v>90</v>
      </c>
      <c r="C6" t="s">
        <v>87</v>
      </c>
      <c r="D6" s="6">
        <f>'Besoins'!$B$2*0.025</f>
        <v>0.025</v>
      </c>
      <c r="E6" t="s">
        <v>22</v>
      </c>
    </row>
    <row r="7">
      <c r="A7">
        <v>1</v>
      </c>
      <c r="B7" t="s">
        <v>91</v>
      </c>
      <c r="C7" t="s">
        <v>87</v>
      </c>
      <c r="D7" s="6">
        <f>'Besoins'!$B$2*0.005</f>
        <v>0.005</v>
      </c>
      <c r="E7" t="s">
        <v>22</v>
      </c>
    </row>
    <row r="8">
      <c r="A8">
        <v>1</v>
      </c>
      <c r="B8" t="s">
        <v>92</v>
      </c>
      <c r="C8" t="s">
        <v>87</v>
      </c>
      <c r="D8" s="6">
        <f>'Besoins'!$B$2*0.013</f>
        <v>0.013</v>
      </c>
      <c r="E8" t="s">
        <v>22</v>
      </c>
    </row>
    <row r="9">
      <c r="A9">
        <v>1</v>
      </c>
      <c r="B9" t="s">
        <v>93</v>
      </c>
      <c r="C9" t="s">
        <v>87</v>
      </c>
      <c r="D9" s="6">
        <f>'Besoins'!$B$2*0.002</f>
        <v>0.002</v>
      </c>
      <c r="E9" t="s">
        <v>22</v>
      </c>
    </row>
    <row r="10">
      <c r="A10">
        <v>1</v>
      </c>
      <c r="B10" t="s">
        <v>94</v>
      </c>
      <c r="C10" t="s">
        <v>87</v>
      </c>
      <c r="D10" s="6">
        <f>'Besoins'!$B$2*0.125</f>
        <v>0.125</v>
      </c>
      <c r="E10" t="s">
        <v>3</v>
      </c>
    </row>
    <row r="11">
      <c r="A11">
        <v>1</v>
      </c>
      <c r="B11" t="s">
        <v>95</v>
      </c>
      <c r="C11" t="s">
        <v>87</v>
      </c>
      <c r="D11" s="6">
        <f>'Besoins'!$B$2*0.006</f>
        <v>0.006</v>
      </c>
      <c r="E11" t="s">
        <v>15</v>
      </c>
    </row>
    <row r="12">
      <c r="A12">
        <v>1</v>
      </c>
      <c r="B12" t="s">
        <v>96</v>
      </c>
      <c r="C12" t="s">
        <v>87</v>
      </c>
      <c r="D12" s="6">
        <f>'Besoins'!$B$2*0.188</f>
        <v>0.188</v>
      </c>
      <c r="E12" t="s">
        <v>15</v>
      </c>
    </row>
    <row r="13">
      <c r="A13">
        <v>1</v>
      </c>
      <c r="B13" t="s">
        <v>97</v>
      </c>
      <c r="C13" t="s">
        <v>87</v>
      </c>
      <c r="D13" s="6">
        <f>'Besoins'!$B$2*0.006</f>
        <v>0.006</v>
      </c>
      <c r="E13" t="s">
        <v>15</v>
      </c>
    </row>
    <row r="14">
      <c r="A14">
        <v>1</v>
      </c>
      <c r="B14" t="s">
        <v>98</v>
      </c>
      <c r="C14" t="s">
        <v>87</v>
      </c>
      <c r="D14" s="6">
        <f>'Besoins'!$B$2*0.031</f>
        <v>0.031</v>
      </c>
      <c r="E14" t="s">
        <v>22</v>
      </c>
    </row>
    <row r="15">
      <c r="A15">
        <v>1</v>
      </c>
      <c r="B15" t="s">
        <v>99</v>
      </c>
      <c r="C15" t="s">
        <v>87</v>
      </c>
      <c r="D15" s="6">
        <f>'Besoins'!$B$2*0.031</f>
        <v>0.031</v>
      </c>
      <c r="E15" t="s">
        <v>22</v>
      </c>
    </row>
    <row r="16">
      <c r="A16">
        <v>1</v>
      </c>
      <c r="B16" t="s">
        <v>100</v>
      </c>
      <c r="C16" t="s">
        <v>87</v>
      </c>
      <c r="D16" s="6">
        <f>'Besoins'!$B$2*0.031</f>
        <v>0.031</v>
      </c>
      <c r="E16" t="s">
        <v>22</v>
      </c>
    </row>
    <row r="17">
      <c r="A17">
        <v>1</v>
      </c>
      <c r="B17" t="s">
        <v>101</v>
      </c>
      <c r="C17" t="s">
        <v>87</v>
      </c>
      <c r="D17" s="6">
        <f>'Besoins'!$B$2*0.02</f>
        <v>0.02</v>
      </c>
      <c r="E17"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102</v>
      </c>
      <c r="B1"/>
      <c r="C1"/>
      <c r="D1"/>
    </row>
    <row r="2">
      <c r="A2" t="str" s="12">
        <f>"00002539 · CUI.PLATS_VOLAILLES · référence : "&amp;Besoins!B3&amp;" "&amp;Besoins!C3&amp;" · multiplicateur réglable sur la feuille ""Besoins"""</f>
        <v>00002539 · CUI.PLATS_VOLAILLES · référence : 8 pc · multiplicateur réglable sur la feuille </v>
      </c>
      <c r="B2"/>
      <c r="C2"/>
      <c r="D2"/>
    </row>
    <row r="3">
      <c r="A3"/>
      <c r="B3"/>
      <c r="C3"/>
      <c r="D3"/>
    </row>
    <row r="4">
      <c r="A4" t="s" s="13">
        <v>103</v>
      </c>
      <c r="B4"/>
      <c r="C4"/>
      <c r="D4"/>
    </row>
    <row r="5">
      <c r="A5" t="s" s="14">
        <v>104</v>
      </c>
      <c r="B5" t="str" s="11">
        <f>"[METTRE EN PLACE] "&amp;Procedure!D2</f>
        <v>[METTRE EN PLACE] Mettre en place le poste de travail - 5 min • Denrées, matériels de préparation, de cuisson et de dressage. La veille :</v>
      </c>
      <c r="C5"/>
      <c r="D5"/>
    </row>
    <row r="6">
      <c r="A6" t="s" s="14">
        <v>105</v>
      </c>
      <c r="B6" t="str" s="11">
        <f>"[DÉPOUILLER] "&amp;Procedure!D3</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6"/>
      <c r="D6"/>
    </row>
    <row r="7">
      <c r="A7" t="s" s="14">
        <v>106</v>
      </c>
      <c r="B7" t="str" s="11">
        <f>"[DÉNERVER] "&amp;Procedure!D4</f>
        <v>[DÉNERVER] Dénerver et détailler le lièvre en 8 ou 16 morceaux - 10 min</v>
      </c>
      <c r="C7"/>
      <c r="D7"/>
    </row>
    <row r="8">
      <c r="A8" t="s" s="14">
        <v>107</v>
      </c>
      <c r="B8" t="str" s="11">
        <f>"[PLACER] "&amp;Procedure!D5</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8"/>
      <c r="D8"/>
    </row>
    <row r="9">
      <c r="A9" t="s" s="14">
        <v>108</v>
      </c>
      <c r="B9" t="str" s="11">
        <f>"[MARQUER] "&amp;Procedure!D6</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9"/>
      <c r="D9"/>
    </row>
    <row r="10">
      <c r="A10" t="s" s="14">
        <v>109</v>
      </c>
      <c r="B10" t="str" s="11">
        <f>"[PRÉPARER] "&amp;Procedure!D7</f>
        <v>[PRÉPARER] Préparer la garniture - 20 min Elle est composée comme celle du coq au vin avec : • des petits oignons glacés à brun (voir p. 397). • des lardons et des champignons sautés (voir p. 416). • des croûtons de pain de mie frits au beurre clarifié. Au moment de servir :</v>
      </c>
      <c r="C10"/>
      <c r="D10"/>
    </row>
    <row r="11">
      <c r="A11" t="s" s="14">
        <v>110</v>
      </c>
      <c r="B11" t="str" s="11">
        <f>"[DÉCANTER] "&amp;Procedure!D8</f>
        <v>[DÉCANTER] Décanter le civet - 5 min • S'assurer de la cuisson des morceaux (au bout d’1 h à 1 h 30 min). • Les décanter dans un autre rondeau. • Ajouter les lardons et les champignons. • Couvrir le récipient et le réserver au chaud.</v>
      </c>
      <c r="C11"/>
      <c r="D11"/>
    </row>
    <row r="12">
      <c r="A12" t="s" s="14">
        <v>111</v>
      </c>
      <c r="B12" t="str" s="11">
        <f>"[BOUILLIR] "&amp;Procedure!D9</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12"/>
      <c r="D12"/>
    </row>
    <row r="13">
      <c r="A13" t="s" s="14">
        <v>112</v>
      </c>
      <c r="B13" t="str" s="11">
        <f>"[DRESSER] "&amp;Procedure!D10</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13"/>
      <c r="D13"/>
    </row>
    <row r="14">
      <c r="A14"/>
      <c r="B14"/>
      <c r="C14"/>
      <c r="D14"/>
    </row>
    <row r="15">
      <c r="A15" t="s" s="15">
        <v>113</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2026-08-01T02:02:46Z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2026-08-01T02:02:46Z</dcterms:modified>
  <cp:revision>1</cp:revision>
</cp:coreProperties>
</file>