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<sst xmlns="http://schemas.openxmlformats.org/spreadsheetml/2006/main" count="132" uniqueCount="132">
  <si>
    <t>Fiche technique</t>
  </si>
  <si>
    <t>Nom</t>
  </si>
  <si>
    <t>Civet de Lièvre à la Française</t>
  </si>
  <si>
    <t>Code</t>
  </si>
  <si>
    <t>00002539</t>
  </si>
  <si>
    <t>Classe</t>
  </si>
  <si>
    <t>Plats volailles (CUI.PLATS_VOLAILLES)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</si>
  <si>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</si>
  <si>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</si>
  <si>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</si>
  <si>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</si>
  <si>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</si>
  <si>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</si>
  <si>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</si>
  <si>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</si>
  <si>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</si>
  <si>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</si>
  <si>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</si>
  <si>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</si>
  <si>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</si>
  <si>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04:01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</si>
  <si>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</si>
  <si>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</si>
  <si>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</si>
  <si>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</si>
  <si>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</si>
  <si>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</si>
  <si>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</si>
  <si>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</si>
  <si>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</si>
  <si>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</si>
  <si>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</si>
  <si>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</si>
  <si>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</si>
  <si>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</si>
  <si>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VIN-ROUGE-CUI</t>
  </si>
  <si>
    <t>Vin rouge de cuisson (table)</t>
  </si>
  <si>
    <t>Vins et bières de cuisson</t>
  </si>
  <si>
    <t>RNM100732</t>
  </si>
  <si>
    <t>Poitrine fumée n°1</t>
  </si>
  <si>
    <t>Charcuterie</t>
  </si>
  <si>
    <t>kg</t>
  </si>
  <si>
    <t>HER-BOUQUET-G</t>
  </si>
  <si>
    <t>Bouquet garni sachet dose</t>
  </si>
  <si>
    <t>Herbes aromatiques séchées</t>
  </si>
  <si>
    <t>RNME101463</t>
  </si>
  <si>
    <t>Pain de mie LC tranches 500g</t>
  </si>
  <si>
    <t>Féculents et légumineuses</t>
  </si>
  <si>
    <t>00POT_MP014</t>
  </si>
  <si>
    <t>Huile d'arachide</t>
  </si>
  <si>
    <t>Corps gras et huiles</t>
  </si>
  <si>
    <t>HUI-OLIVE-VP</t>
  </si>
  <si>
    <t>Huile d'olive vierge pure</t>
  </si>
  <si>
    <t>Huiles végétales</t>
  </si>
  <si>
    <t>BEU-DOUX</t>
  </si>
  <si>
    <t>Beurre doux 82% MG plaquette</t>
  </si>
  <si>
    <t>Beurres et margarines</t>
  </si>
  <si>
    <t>RNM0420123</t>
  </si>
  <si>
    <t>CAROTTE France extra colis 12kg</t>
  </si>
  <si>
    <t>Légumes</t>
  </si>
  <si>
    <t>RNM57233230</t>
  </si>
  <si>
    <t>CÉLERI-BRANCHE vert U.E. cat.I</t>
  </si>
  <si>
    <t>RNM23500123</t>
  </si>
  <si>
    <t>CHAMPIGNON DE PARIS Pologne pied coupé cat.I plateau</t>
  </si>
  <si>
    <t>RNM0440123</t>
  </si>
  <si>
    <t>ÉCHALOTE France cat.I</t>
  </si>
  <si>
    <t>RNM27820123</t>
  </si>
  <si>
    <t>OIGNON jaune France cat.I 60-80mm</t>
  </si>
  <si>
    <t>RNMS00812</t>
  </si>
  <si>
    <t>Ail haché IQF</t>
  </si>
  <si>
    <t>Légumes surgelés</t>
  </si>
  <si>
    <t>RNMS00786</t>
  </si>
  <si>
    <t>Petits oignons blancs surgelés</t>
  </si>
  <si>
    <t>Pommes de terre surgelées</t>
  </si>
  <si>
    <t>Total</t>
  </si>
  <si>
    <t>Niveau</t>
  </si>
  <si>
    <t>Composant</t>
  </si>
  <si>
    <t>Type</t>
  </si>
  <si>
    <t>Quantité (pour 8 pc)</t>
  </si>
  <si>
    <t>recette</t>
  </si>
  <si>
    <t>Plats volailles</t>
  </si>
  <si>
    <t xml:space="preserve">    ↳ Beurre doux 82% MG plaquette</t>
  </si>
  <si>
    <t>matiere</t>
  </si>
  <si>
    <t xml:space="preserve">    ↳ Huile d'arachide</t>
  </si>
  <si>
    <t xml:space="preserve">    ↳ CAROTTE France extra colis 12kg</t>
  </si>
  <si>
    <t xml:space="preserve">    ↳ OIGNON jaune France cat.I 60-80mm</t>
  </si>
  <si>
    <t xml:space="preserve">    ↳ ÉCHALOTE France cat.I</t>
  </si>
  <si>
    <t xml:space="preserve">    ↳ CÉLERI-BRANCHE vert U.E. cat.I</t>
  </si>
  <si>
    <t xml:space="preserve">    ↳ Ail haché IQF</t>
  </si>
  <si>
    <t xml:space="preserve">    ↳ Bouquet garni sachet dose</t>
  </si>
  <si>
    <t xml:space="preserve">    ↳ Cognac VS (flambé, sauce)</t>
  </si>
  <si>
    <t xml:space="preserve">    ↳ Vin rouge de cuisson (table)</t>
  </si>
  <si>
    <t xml:space="preserve">    ↳ Huile d'olive vierge pure</t>
  </si>
  <si>
    <t xml:space="preserve">    ↳ Poitrine fumée n°1</t>
  </si>
  <si>
    <t xml:space="preserve">    ↳ CHAMPIGNON DE PARIS Pologne pied coupé cat.I plateau</t>
  </si>
  <si>
    <t xml:space="preserve">    ↳ Petits oignons blancs surgelés</t>
  </si>
  <si>
    <t xml:space="preserve">    ↳ Pain de mie LC tranches 500g</t>
  </si>
  <si>
    <t>Recette</t>
  </si>
  <si>
    <t>#</t>
  </si>
  <si>
    <t>Verbe</t>
  </si>
  <si>
    <t>Étape</t>
  </si>
  <si>
    <t>Précision technique</t>
  </si>
  <si>
    <t>Durée</t>
  </si>
  <si>
    <t>METTRE EN PLACE</t>
  </si>
  <si>
    <t>Mettre en place le poste de travail - 5 min • Denrées, matériels de préparation, de cuisson et de dressage. La veille :</t>
  </si>
  <si>
    <t>5 min (cuisson)</t>
  </si>
  <si>
    <t>DÉPOUILLER</t>
  </si>
  <si>
    <t>20 min (repos)</t>
  </si>
  <si>
    <t>DÉNERVER</t>
  </si>
  <si>
    <t>Dénerver et détailler le lièvre en 8 ou 16 morceaux - 10 min</t>
  </si>
  <si>
    <t>10 min (prepa)</t>
  </si>
  <si>
    <t>PLACER</t>
  </si>
  <si>
    <t>368 min (repos)</t>
  </si>
  <si>
    <t>MARQUER</t>
  </si>
  <si>
    <t>20 min (cuisson)</t>
  </si>
  <si>
    <t>PRÉPARER</t>
  </si>
  <si>
    <t>20 min (prepa)</t>
  </si>
  <si>
    <t>DÉCANTER</t>
  </si>
  <si>
    <t>52 min (cuisson)</t>
  </si>
  <si>
    <t>BOUILLIR</t>
  </si>
  <si>
    <t>DRESSER</t>
  </si>
  <si>
    <t>Fiche technique — Civet de Lièvre à la Française</t>
  </si>
  <si>
    <t>Civet de Lièvre à la Française  00002539</t>
  </si>
  <si>
    <t>1.</t>
  </si>
  <si>
    <t>2.</t>
  </si>
  <si>
    <t>3.</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</si>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</sst>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3.22416</v>
      </c>
    </row>
    <row r="12">
      <c r="A12" t="s" s="4">
        <v>16</v>
      </c>
      <c r="B12" s="5">
        <v>0.40302</v>
      </c>
    </row>
    <row r="13">
      <c r="A13"/>
      <c r="B13"/>
    </row>
    <row r="14">
      <c r="A14" t="s" s="6">
        <v>17</v>
      </c>
      <c r="B14" t="s" s="6">
        <v>14</v>
      </c>
    </row>
    <row r="15">
      <c r="A15" t="s" s="6">
        <v>18</v>
      </c>
      <c r="B15" s="7">
        <v>3.22416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0.006</v>
      </c>
      <c r="E7" s="12">
        <f>D7*$B$2</f>
        <v>0.006</v>
      </c>
      <c r="F7" t="s">
        <v>34</v>
      </c>
      <c r="G7" s="5">
        <f>E7*28</f>
        <v>0.168</v>
      </c>
    </row>
    <row r="8">
      <c r="A8" t="s">
        <v>35</v>
      </c>
      <c r="B8" t="s">
        <v>36</v>
      </c>
      <c r="C8" t="s">
        <v>37</v>
      </c>
      <c r="D8" s="10">
        <v>0.188</v>
      </c>
      <c r="E8" s="12">
        <f>D8*$B$2</f>
        <v>0.188</v>
      </c>
      <c r="F8" t="s">
        <v>34</v>
      </c>
      <c r="G8" s="5">
        <f>E8*2.6</f>
        <v>0.4888</v>
      </c>
    </row>
    <row r="9">
      <c r="A9" t="s">
        <v>38</v>
      </c>
      <c r="B9" t="s">
        <v>39</v>
      </c>
      <c r="C9" t="s">
        <v>40</v>
      </c>
      <c r="D9" s="10">
        <v>0.031</v>
      </c>
      <c r="E9" s="12">
        <f>D9*$B$2</f>
        <v>0.031</v>
      </c>
      <c r="F9" t="s">
        <v>41</v>
      </c>
      <c r="G9" s="5">
        <f>E9*10.69</f>
        <v>0.33139</v>
      </c>
    </row>
    <row r="10">
      <c r="A10" t="s">
        <v>42</v>
      </c>
      <c r="B10" t="s">
        <v>43</v>
      </c>
      <c r="C10" t="s">
        <v>44</v>
      </c>
      <c r="D10" s="10">
        <v>0.125</v>
      </c>
      <c r="E10" s="12">
        <f>D10*$B$2</f>
        <v>0.125</v>
      </c>
      <c r="F10" t="s">
        <v>41</v>
      </c>
      <c r="G10" s="5">
        <f>E10*14</f>
        <v>1.75</v>
      </c>
    </row>
    <row r="11">
      <c r="A11" t="s">
        <v>45</v>
      </c>
      <c r="B11" t="s">
        <v>46</v>
      </c>
      <c r="C11" t="s">
        <v>47</v>
      </c>
      <c r="D11" s="10">
        <v>0.02</v>
      </c>
      <c r="E11" s="12">
        <f>D11*$B$2</f>
        <v>0.02</v>
      </c>
      <c r="F11" t="s">
        <v>41</v>
      </c>
      <c r="G11" s="5">
        <f>E11*5.17</f>
        <v>0.1034</v>
      </c>
    </row>
    <row r="12">
      <c r="A12" t="s">
        <v>48</v>
      </c>
      <c r="B12" t="s">
        <v>49</v>
      </c>
      <c r="C12" t="s">
        <v>50</v>
      </c>
      <c r="D12" s="10">
        <v>0.005</v>
      </c>
      <c r="E12" s="12">
        <f>D12*$B$2</f>
        <v>0.005</v>
      </c>
      <c r="F12" t="s">
        <v>34</v>
      </c>
      <c r="G12" s="5">
        <f>E12*4.5</f>
        <v>0.0225</v>
      </c>
    </row>
    <row r="13">
      <c r="A13" t="s">
        <v>51</v>
      </c>
      <c r="B13" t="s">
        <v>52</v>
      </c>
      <c r="C13" t="s">
        <v>53</v>
      </c>
      <c r="D13" s="10">
        <v>0.006</v>
      </c>
      <c r="E13" s="12">
        <f>D13*$B$2</f>
        <v>0.006</v>
      </c>
      <c r="F13" t="s">
        <v>34</v>
      </c>
      <c r="G13" s="5">
        <f>E13*5.8</f>
        <v>0.0348</v>
      </c>
    </row>
    <row r="14">
      <c r="A14" t="s">
        <v>54</v>
      </c>
      <c r="B14" t="s">
        <v>55</v>
      </c>
      <c r="C14" t="s">
        <v>56</v>
      </c>
      <c r="D14" s="10">
        <v>0.005</v>
      </c>
      <c r="E14" s="12">
        <f>D14*$B$2</f>
        <v>0.005</v>
      </c>
      <c r="F14" t="s">
        <v>41</v>
      </c>
      <c r="G14" s="5">
        <f>E14*5.2</f>
        <v>0.026</v>
      </c>
    </row>
    <row r="15">
      <c r="A15" t="s">
        <v>57</v>
      </c>
      <c r="B15" t="s">
        <v>58</v>
      </c>
      <c r="C15" t="s">
        <v>59</v>
      </c>
      <c r="D15" s="10">
        <v>0.025</v>
      </c>
      <c r="E15" s="12">
        <f>D15*$B$2</f>
        <v>0.025</v>
      </c>
      <c r="F15" t="s">
        <v>41</v>
      </c>
      <c r="G15" s="5">
        <f>E15*1.1</f>
        <v>0.0275</v>
      </c>
    </row>
    <row r="16">
      <c r="A16" t="s">
        <v>60</v>
      </c>
      <c r="B16" t="s">
        <v>61</v>
      </c>
      <c r="C16" t="s">
        <v>59</v>
      </c>
      <c r="D16" s="10">
        <v>0.013</v>
      </c>
      <c r="E16" s="12">
        <f>D16*$B$2</f>
        <v>0.013</v>
      </c>
      <c r="F16" t="s">
        <v>41</v>
      </c>
      <c r="G16" s="5">
        <f>E16*1.4</f>
        <v>0.0182</v>
      </c>
    </row>
    <row r="17">
      <c r="A17" t="s">
        <v>62</v>
      </c>
      <c r="B17" t="s">
        <v>63</v>
      </c>
      <c r="C17" t="s">
        <v>59</v>
      </c>
      <c r="D17" s="10">
        <v>0.031</v>
      </c>
      <c r="E17" s="12">
        <f>D17*$B$2</f>
        <v>0.031</v>
      </c>
      <c r="F17" t="s">
        <v>41</v>
      </c>
      <c r="G17" s="5">
        <f>E17*3.2</f>
        <v>0.0992</v>
      </c>
    </row>
    <row r="18">
      <c r="A18" t="s">
        <v>64</v>
      </c>
      <c r="B18" t="s">
        <v>65</v>
      </c>
      <c r="C18" t="s">
        <v>59</v>
      </c>
      <c r="D18" s="10">
        <v>0.005</v>
      </c>
      <c r="E18" s="12">
        <f>D18*$B$2</f>
        <v>0.005</v>
      </c>
      <c r="F18" t="s">
        <v>41</v>
      </c>
      <c r="G18" s="5">
        <f>E18*1.3</f>
        <v>0.0065</v>
      </c>
    </row>
    <row r="19">
      <c r="A19" t="s">
        <v>66</v>
      </c>
      <c r="B19" t="s">
        <v>67</v>
      </c>
      <c r="C19" t="s">
        <v>59</v>
      </c>
      <c r="D19" s="10">
        <v>0.025</v>
      </c>
      <c r="E19" s="12">
        <f>D19*$B$2</f>
        <v>0.025</v>
      </c>
      <c r="F19" t="s">
        <v>41</v>
      </c>
      <c r="G19" s="5">
        <f>E19*0.4</f>
        <v>0.01</v>
      </c>
    </row>
    <row r="20">
      <c r="A20" t="s">
        <v>68</v>
      </c>
      <c r="B20" t="s">
        <v>69</v>
      </c>
      <c r="C20" t="s">
        <v>70</v>
      </c>
      <c r="D20" s="10">
        <v>0.002</v>
      </c>
      <c r="E20" s="12">
        <f>D20*$B$2</f>
        <v>0.002</v>
      </c>
      <c r="F20" t="s">
        <v>41</v>
      </c>
      <c r="G20" s="5">
        <f>E20*9.26</f>
        <v>0.01852</v>
      </c>
    </row>
    <row r="21">
      <c r="A21" t="s">
        <v>71</v>
      </c>
      <c r="B21" t="s">
        <v>72</v>
      </c>
      <c r="C21" t="s">
        <v>73</v>
      </c>
      <c r="D21" s="10">
        <v>0.031</v>
      </c>
      <c r="E21" s="12">
        <f>D21*$B$2</f>
        <v>0.031</v>
      </c>
      <c r="F21" t="s">
        <v>41</v>
      </c>
      <c r="G21" s="5">
        <f>E21*3.85</f>
        <v>0.11935</v>
      </c>
    </row>
    <row r="22">
      <c r="A22"/>
      <c r="B22"/>
      <c r="C22"/>
      <c r="D22"/>
      <c r="E22"/>
      <c r="F22" t="s" s="4">
        <v>74</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2">
        <v>8</v>
      </c>
      <c r="E2" t="s">
        <v>24</v>
      </c>
      <c r="F2" t="s">
        <v>80</v>
      </c>
    </row>
    <row r="3">
      <c r="A3">
        <v>1</v>
      </c>
      <c r="B3" t="s">
        <v>81</v>
      </c>
      <c r="C3" t="s">
        <v>82</v>
      </c>
      <c r="D3" s="12">
        <v>0.005</v>
      </c>
      <c r="E3" t="s">
        <v>41</v>
      </c>
      <c r="F3" t="s">
        <v>56</v>
      </c>
    </row>
    <row r="4">
      <c r="A4">
        <v>1</v>
      </c>
      <c r="B4" t="s">
        <v>83</v>
      </c>
      <c r="C4" t="s">
        <v>82</v>
      </c>
      <c r="D4" s="12">
        <v>0.005</v>
      </c>
      <c r="E4" t="s">
        <v>34</v>
      </c>
      <c r="F4" t="s">
        <v>50</v>
      </c>
    </row>
    <row r="5">
      <c r="A5">
        <v>1</v>
      </c>
      <c r="B5" t="s">
        <v>84</v>
      </c>
      <c r="C5" t="s">
        <v>82</v>
      </c>
      <c r="D5" s="12">
        <v>0.025</v>
      </c>
      <c r="E5" t="s">
        <v>41</v>
      </c>
      <c r="F5" t="s">
        <v>59</v>
      </c>
    </row>
    <row r="6">
      <c r="A6">
        <v>1</v>
      </c>
      <c r="B6" t="s">
        <v>85</v>
      </c>
      <c r="C6" t="s">
        <v>82</v>
      </c>
      <c r="D6" s="12">
        <v>0.025</v>
      </c>
      <c r="E6" t="s">
        <v>41</v>
      </c>
      <c r="F6" t="s">
        <v>59</v>
      </c>
    </row>
    <row r="7">
      <c r="A7">
        <v>1</v>
      </c>
      <c r="B7" t="s">
        <v>86</v>
      </c>
      <c r="C7" t="s">
        <v>82</v>
      </c>
      <c r="D7" s="12">
        <v>0.005</v>
      </c>
      <c r="E7" t="s">
        <v>41</v>
      </c>
      <c r="F7" t="s">
        <v>59</v>
      </c>
    </row>
    <row r="8">
      <c r="A8">
        <v>1</v>
      </c>
      <c r="B8" t="s">
        <v>87</v>
      </c>
      <c r="C8" t="s">
        <v>82</v>
      </c>
      <c r="D8" s="12">
        <v>0.013</v>
      </c>
      <c r="E8" t="s">
        <v>41</v>
      </c>
      <c r="F8" t="s">
        <v>59</v>
      </c>
    </row>
    <row r="9">
      <c r="A9">
        <v>1</v>
      </c>
      <c r="B9" t="s">
        <v>88</v>
      </c>
      <c r="C9" t="s">
        <v>82</v>
      </c>
      <c r="D9" s="12">
        <v>0.002</v>
      </c>
      <c r="E9" t="s">
        <v>41</v>
      </c>
      <c r="F9" t="s">
        <v>70</v>
      </c>
    </row>
    <row r="10">
      <c r="A10">
        <v>1</v>
      </c>
      <c r="B10" t="s">
        <v>89</v>
      </c>
      <c r="C10" t="s">
        <v>82</v>
      </c>
      <c r="D10" s="12">
        <v>0.125</v>
      </c>
      <c r="E10" t="s">
        <v>24</v>
      </c>
      <c r="F10" t="s">
        <v>44</v>
      </c>
    </row>
    <row r="11">
      <c r="A11">
        <v>1</v>
      </c>
      <c r="B11" t="s">
        <v>90</v>
      </c>
      <c r="C11" t="s">
        <v>82</v>
      </c>
      <c r="D11" s="12">
        <v>0.006</v>
      </c>
      <c r="E11" t="s">
        <v>34</v>
      </c>
      <c r="F11" t="s">
        <v>33</v>
      </c>
    </row>
    <row r="12">
      <c r="A12">
        <v>1</v>
      </c>
      <c r="B12" t="s">
        <v>91</v>
      </c>
      <c r="C12" t="s">
        <v>82</v>
      </c>
      <c r="D12" s="12">
        <v>0.188</v>
      </c>
      <c r="E12" t="s">
        <v>34</v>
      </c>
      <c r="F12" t="s">
        <v>37</v>
      </c>
    </row>
    <row r="13">
      <c r="A13">
        <v>1</v>
      </c>
      <c r="B13" t="s">
        <v>92</v>
      </c>
      <c r="C13" t="s">
        <v>82</v>
      </c>
      <c r="D13" s="12">
        <v>0.006</v>
      </c>
      <c r="E13" t="s">
        <v>34</v>
      </c>
      <c r="F13" t="s">
        <v>53</v>
      </c>
    </row>
    <row r="14">
      <c r="A14">
        <v>1</v>
      </c>
      <c r="B14" t="s">
        <v>93</v>
      </c>
      <c r="C14" t="s">
        <v>82</v>
      </c>
      <c r="D14" s="12">
        <v>0.031</v>
      </c>
      <c r="E14" t="s">
        <v>41</v>
      </c>
      <c r="F14" t="s">
        <v>40</v>
      </c>
    </row>
    <row r="15">
      <c r="A15">
        <v>1</v>
      </c>
      <c r="B15" t="s">
        <v>94</v>
      </c>
      <c r="C15" t="s">
        <v>82</v>
      </c>
      <c r="D15" s="12">
        <v>0.031</v>
      </c>
      <c r="E15" t="s">
        <v>41</v>
      </c>
      <c r="F15" t="s">
        <v>59</v>
      </c>
    </row>
    <row r="16">
      <c r="A16">
        <v>1</v>
      </c>
      <c r="B16" t="s">
        <v>95</v>
      </c>
      <c r="C16" t="s">
        <v>82</v>
      </c>
      <c r="D16" s="12">
        <v>0.031</v>
      </c>
      <c r="E16" t="s">
        <v>41</v>
      </c>
      <c r="F16" t="s">
        <v>73</v>
      </c>
    </row>
    <row r="17">
      <c r="A17">
        <v>1</v>
      </c>
      <c r="B17" t="s">
        <v>96</v>
      </c>
      <c r="C17" t="s">
        <v>82</v>
      </c>
      <c r="D17" s="12">
        <v>0.02</v>
      </c>
      <c r="E17" t="s">
        <v>41</v>
      </c>
      <c r="F17"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97</v>
      </c>
      <c r="B1" t="s" s="2">
        <v>98</v>
      </c>
      <c r="C1" t="s" s="2">
        <v>99</v>
      </c>
      <c r="D1" t="s" s="2">
        <v>100</v>
      </c>
      <c r="E1" t="s" s="2">
        <v>101</v>
      </c>
      <c r="F1" t="s" s="2">
        <v>102</v>
      </c>
    </row>
    <row r="2">
      <c r="A2" t="s">
        <v>2</v>
      </c>
      <c r="B2">
        <v>1</v>
      </c>
      <c r="C2" t="s">
        <v>103</v>
      </c>
      <c r="D2" t="s" s="14">
        <v>104</v>
      </c>
      <c r="E2" t="s" s="14"/>
      <c r="F2" t="s">
        <v>105</v>
      </c>
    </row>
    <row r="3">
      <c r="A3" t="s">
        <v>2</v>
      </c>
      <c r="B3">
        <v>2</v>
      </c>
      <c r="C3" t="s">
        <v>106</v>
      </c>
      <c r="D3" t="inlineStr" s="14">
        <is>
          <t>Dépouiller le lièvre, le vider et recueillir le sang - 20 min • Lui ajouter 0,02 l de vinaigre de vin, ôter la fibrine qui se forme et le réserver à couvert en enceinte réfrigérée. • Réserver également le foie soigneusement paré, le cœur et éventuellement les poumons.</t>
        </is>
      </c>
      <c r="E3" t="s" s="14"/>
      <c r="F3" t="s">
        <v>107</v>
      </c>
    </row>
    <row r="4">
      <c r="A4" t="s">
        <v>2</v>
      </c>
      <c r="B4">
        <v>3</v>
      </c>
      <c r="C4" t="s">
        <v>108</v>
      </c>
      <c r="D4" t="s" s="14">
        <v>109</v>
      </c>
      <c r="E4" t="s" s="14"/>
      <c r="F4" t="s">
        <v>110</v>
      </c>
    </row>
    <row r="5">
      <c r="A5" t="s">
        <v>2</v>
      </c>
      <c r="B5">
        <v>4</v>
      </c>
      <c r="C5" t="s">
        <v>111</v>
      </c>
      <c r="D5" t="inlineStr" s="14">
        <is>
          <t>Placer les morceaux de lièvre en marinade crue - 15 min (voir «Coq au vin» et voir p. 332/333) • Utiliser de préférence de l'armagnac ou du cognac et de l'huile d'olive. Il est possible d'ajouter à la garniture aromatique un peu de céleri en branches, du romarin et des baies de genévrier. • Couvrir le récipient et le réserver durant 12 h au minimum en enceinte réfrigérée. • Retourner les morceaux dans la marinade au bout de quelques heures. Le lendemain :</t>
        </is>
      </c>
      <c r="E5" t="s" s="14"/>
      <c r="F5" t="s">
        <v>112</v>
      </c>
    </row>
    <row r="6">
      <c r="A6" t="s">
        <v>2</v>
      </c>
      <c r="B6">
        <v>5</v>
      </c>
      <c r="C6" t="s">
        <v>113</v>
      </c>
      <c r="D6" t="inlineStr" s="14">
        <is>
          <t>Marquer le civet en cuisson - 20 min • Se référer à la cuisson du «coq au vin» page précédente. • 2 techniques principales de mouillement peuvent être envisagées : - soit les morceaux rissolés sont singés puis placés durant quelques minutes dans un four pour torréfier la farine, le mouillement s'effectue avec la marinade et du vin rouge supplémentaire si nécessaire ; - soit les morceaux rissolés sont mouillés avec la marinade réduite et le mouillement est complété par de la sauce espagnole.</t>
        </is>
      </c>
      <c r="E6" t="s" s="14"/>
      <c r="F6" t="s">
        <v>114</v>
      </c>
    </row>
    <row r="7">
      <c r="A7" t="s">
        <v>2</v>
      </c>
      <c r="B7">
        <v>6</v>
      </c>
      <c r="C7" t="s">
        <v>115</v>
      </c>
      <c r="D7" t="inlineStr" s="14">
        <is>
          <t>Préparer la garniture - 20 min Elle est composée comme celle du coq au vin avec : • des petits oignons glacés à brun (voir p. 397). • des lardons et des champignons sautés (voir p. 416). • des croûtons de pain de mie frits au beurre clarifié. Au moment de servir :</t>
        </is>
      </c>
      <c r="E7" t="s" s="14"/>
      <c r="F7" t="s">
        <v>116</v>
      </c>
    </row>
    <row r="8">
      <c r="A8" t="s">
        <v>2</v>
      </c>
      <c r="B8">
        <v>7</v>
      </c>
      <c r="C8" t="s">
        <v>117</v>
      </c>
      <c r="D8" t="inlineStr" s="14">
        <is>
          <t>Décanter le civet - 5 min • S'assurer de la cuisson des morceaux (au bout d’1 h à 1 h 30 min). • Les décanter dans un autre rondeau. • Ajouter les lardons et les champignons. • Couvrir le récipient et le réserver au chaud.</t>
        </is>
      </c>
      <c r="E8" t="s" s="14"/>
      <c r="F8" t="s">
        <v>118</v>
      </c>
    </row>
    <row r="9">
      <c r="A9" t="s">
        <v>2</v>
      </c>
      <c r="B9">
        <v>8</v>
      </c>
      <c r="C9" t="s">
        <v>119</v>
      </c>
      <c r="D9" t="inlineStr" s="14">
        <is>
          <t>Terminer la liaison de la sauce - 5 min • Refaire bouillir la sauce. • Vérifier la couleur, l'onctuosité (elle doit être peu liée) et l'assaisonnement. • Mixer et passer au tamis le foie, le cœur et éventuellement les poumons. • Ajouter le sang. • Détendre progressivement le mélange avec un peu de sauce bouillante (pour la monter progressivement en température et éviter les risques de coagulation du sang). • Verser doucement la liaison hors du feu dans le reste de la sauce en remuant à l'aide d'un petit fouet. • Reporter la sauce à ébullition et la passer immédiatement au chinois étamine sur les morceaux.</t>
        </is>
      </c>
      <c r="E9" t="s" s="14"/>
      <c r="F9" t="s">
        <v>105</v>
      </c>
    </row>
    <row r="10">
      <c r="A10" t="s">
        <v>2</v>
      </c>
      <c r="B10">
        <v>9</v>
      </c>
      <c r="C10" t="s">
        <v>120</v>
      </c>
      <c r="D10" t="inlineStr" s="14">
        <is>
          <t>Dresser le civet - 5 min • Disposer les morceaux dans les plats de service. • Répartir uniformément la garniture sur le dessus. • Disposer délicatement les petits oignons glacés, puis les croûtons dont la pointe aura été trempée successivement dans la sauce, puis dans le persil haché. 872 1 2 2 FICHE N° Matériel de préparation : • 3 plaques à débarrasser • 1 planche à découper • 1 grande calotte • 2 petites calottes • 1 grand bahut • 1 passoire à queue • 1 chinois étamine • 1 petit bain-marie Matériel de cuisson : • 1 marmite à ragoût ou • 1 rondeau plat avec couvercle • 1 petite russe • 1 petite sauteuse • 1 petite poêle ronde Matériel de dressage : • grands légumiers ou cocottes (bi-métal) • dessous de plats ronds • papier gaufré PLATS SIMILAIRES Lapin de garenne vigneronne • Morceaux de lapin marinés au vin blanc et à l’armagnac, traités en ragoût à blanc. • Mouiller avec la marinade et du fond blanc de volaille légèrement lié. • Garnir de petits lardons et de grains de raisin mondés et épépinés. Lapereau au cidre • Morceaux de lapereau marinés au cidre, calvados et échalotes grises, traités en ragoût à blanc. • Faire revenir les morceaux au beurre. • Ajouter des échalotes ciselées et une brunoise de pommes, flamber au calvados, mouiller avec du cidre sec et au fond blanc de volaille. • Crémer en fin de cuisson, garnir de quartiers de pommes sautés au beurre. • Accompagner de pâtes fraîches. Gibelotte des braconniers</t>
        </is>
      </c>
      <c r="E10" t="s" s="14"/>
      <c r="F10" t="s">
        <v>105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8">
        <v>121</v>
      </c>
      <c r="B1"/>
      <c r="C1"/>
      <c r="D1"/>
    </row>
    <row r="2">
      <c r="A2" t="str" s="15">
        <f>"00002539 · CUI.PLATS_VOLAILLES · référence : "&amp;Besoins!B3&amp;" "&amp;Besoins!C3&amp;" · multiplicateur réglable sur la feuille ""Besoins"""</f>
        <v>00002539 · CUI.PLATS_VOLAILLES · référence : 8 pc · multiplicateur réglable sur la feuille </v>
      </c>
      <c r="B2"/>
      <c r="C2"/>
      <c r="D2"/>
    </row>
    <row r="3">
      <c r="A3"/>
      <c r="B3"/>
      <c r="C3"/>
      <c r="D3"/>
    </row>
    <row r="4">
      <c r="A4" t="s" s="16">
        <v>122</v>
      </c>
      <c r="B4"/>
      <c r="C4"/>
      <c r="D4"/>
    </row>
    <row r="5">
      <c r="A5" t="s" s="17">
        <v>123</v>
      </c>
      <c r="B5" t="str" s="14">
        <f>"[METTRE EN PLACE] "&amp;Procedure!D2</f>
        <v>[METTRE EN PLACE] Mettre en place le poste de travail - 5 min • Denrées, matériels de préparation, de cuisson et de dressage. La veille :</v>
      </c>
      <c r="C5"/>
      <c r="D5"/>
    </row>
    <row r="6">
      <c r="A6" t="s" s="17">
        <v>124</v>
      </c>
      <c r="B6" t="str" s="14">
        <f>"[DÉPOUILLER] "&amp;Procedure!D3</f>
        <v>[DÉPOUILLER] Dépouiller le lièvre, le vider et recueillir le sang - 20 min • Lui ajouter 0,02 l de vinaigre de vin, ôter la fibrine qui se forme et le réserver à couvert en enceinte réfrigérée. • Réserver également le foie soigneusement paré, le cœur et éventuellement les poumons.</v>
      </c>
      <c r="C6"/>
      <c r="D6"/>
    </row>
    <row r="7">
      <c r="A7" t="s" s="17">
        <v>125</v>
      </c>
      <c r="B7" t="str" s="14">
        <f>"[DÉNERVER] "&amp;Procedure!D4</f>
        <v>[DÉNERVER] Dénerver et détailler le lièvre en 8 ou 16 morceaux - 10 min</v>
      </c>
      <c r="C7"/>
      <c r="D7"/>
    </row>
    <row r="8">
      <c r="A8" t="s" s="17">
        <v>126</v>
      </c>
      <c r="B8" t="str" s="14">
        <f>"[PLACER] "&amp;Procedure!D5</f>
        <v>[PLACER] Placer les morceaux de lièvre en marinade crue - 15 min (voir «Coq au vin» et voir p. 332/333) • Utiliser de préférence de l'armagnac ou du cognac et de l'huile d'olive. Il est possible d'ajouter à la garniture aromatique un peu de céleri en branches, du romarin et des baies de genévrier. • Couvrir le récipient et le réserver durant 12 h au minimum en enceinte réfrigérée. • Retourner les morceaux dans la marinade au bout de quelques heures. Le lendemain :</v>
      </c>
      <c r="C8"/>
      <c r="D8"/>
    </row>
    <row r="9">
      <c r="A9" t="s" s="17">
        <v>127</v>
      </c>
      <c r="B9" t="str" s="14">
        <f>"[MARQUER] "&amp;Procedure!D6</f>
        <v>[MARQUER] Marquer le civet en cuisson - 20 min • Se référer à la cuisson du «coq au vin» page précédente. • 2 techniques principales de mouillement peuvent être envisagées : - soit les morceaux rissolés sont singés puis placés durant quelques minutes dans un four pour torréfier la farine, le mouillement s'effectue avec la marinade et du vin rouge supplémentaire si nécessaire ; - soit les morceaux rissolés sont mouillés avec la marinade réduite et le mouillement est complété par de la sauce espagnole.</v>
      </c>
      <c r="C9"/>
      <c r="D9"/>
    </row>
    <row r="10">
      <c r="A10" t="s" s="17">
        <v>128</v>
      </c>
      <c r="B10" t="str" s="14">
        <f>"[PRÉPARER] "&amp;Procedure!D7</f>
        <v>[PRÉPARER] Préparer la garniture - 20 min Elle est composée comme celle du coq au vin avec : • des petits oignons glacés à brun (voir p. 397). • des lardons et des champignons sautés (voir p. 416). • des croûtons de pain de mie frits au beurre clarifié. Au moment de servir :</v>
      </c>
      <c r="C10"/>
      <c r="D10"/>
    </row>
    <row r="11">
      <c r="A11" t="s" s="17">
        <v>129</v>
      </c>
      <c r="B11" t="str" s="14">
        <f>"[DÉCANTER] "&amp;Procedure!D8</f>
        <v>[DÉCANTER] Décanter le civet - 5 min • S'assurer de la cuisson des morceaux (au bout d’1 h à 1 h 30 min). • Les décanter dans un autre rondeau. • Ajouter les lardons et les champignons. • Couvrir le récipient et le réserver au chaud.</v>
      </c>
      <c r="C11"/>
      <c r="D11"/>
    </row>
    <row r="12">
      <c r="A12" t="s" s="17">
        <v>130</v>
      </c>
      <c r="B12" t="str" s="14">
        <f>"[BOUILLIR] "&amp;Procedure!D9</f>
        <v>[BOUILLIR] Terminer la liaison de la sauce - 5 min • Refaire bouillir la sauce. • Vérifier la couleur, l'onctuosité (elle doit être peu liée) et l'assaisonnement. • Mixer et passer au tamis le foie, le cœur et éventuellement les poumons. • Ajouter le sang. • Détendre progressivement le mélange avec un peu de sauce bouillante (pour la monter progressivement en température et éviter les risques de coagulation du sang). • Verser doucement la liaison hors du feu dans le reste de la sauce en remuant à l'aide d'un petit fouet. • Reporter la sauce à ébullition et la passer immédiatement au chinois étamine sur les morceaux.</v>
      </c>
      <c r="C12"/>
      <c r="D12"/>
    </row>
    <row r="13">
      <c r="A13" t="s" s="17">
        <v>131</v>
      </c>
      <c r="B13" t="str" s="14">
        <f>"[DRESSER] "&amp;Procedure!D10</f>
        <v>[DRESSER] Dresser le civet - 5 min • Disposer les morceaux dans les plats de service. • Répartir uniformément la garniture sur le dessus. • Disposer délicatement les petits oignons glacés, puis les croûtons dont la pointe aura été trempée successivement dans la sauce, puis dans le persil haché. 872 1 2 2 FICHE N° Matériel de préparation : • 3 plaques à débarrasser • 1 planche à découper • 1 grande calotte • 2 petites calottes • 1 grand bahut • 1 passoire à queue • 1 chinois étamine • 1 petit bain-marie Matériel de cuisson : • 1 marmite à ragoût ou • 1 rondeau plat avec couvercle • 1 petite russe • 1 petite sauteuse • 1 petite poêle ronde Matériel de dressage : • grands légumiers ou cocottes (bi-métal) • dessous de plats ronds • papier gaufré PLATS SIMILAIRES Lapin de garenne vigneronne • Morceaux de lapin marinés au vin blanc et à l’armagnac, traités en ragoût à blanc. • Mouiller avec la marinade et du fond blanc de volaille légèrement lié. • Garnir de petits lardons et de grains de raisin mondés et épépinés. Lapereau au cidre • Morceaux de lapereau marinés au cidre, calvados et échalotes grises, traités en ragoût à blanc. • Faire revenir les morceaux au beurre. • Ajouter des échalotes ciselées et une brunoise de pommes, flamber au calvados, mouiller avec du cidre sec et au fond blanc de volaille. • Crémer en fin de cuisson, garnir de quartiers de pommes sautés au beurre. • Accompagner de pâtes fraîches. Gibelotte des braconniers</v>
      </c>
      <c r="C13"/>
      <c r="D13"/>
    </row>
    <row r="14">
      <c r="A14"/>
      <c r="B14"/>
      <c r="C14"/>
      <c r="D14"/>
    </row>
    <row r="15">
      <c r="A15" t="s" s="18">
        <v>21</v>
      </c>
      <c r="B15"/>
      <c r="C15"/>
      <c r="D15"/>
    </row>
  </sheetData>
  <sheetProtection sheet="1"/>
  <mergeCells count="13">
    <mergeCell ref="A1:D1"/>
    <mergeCell ref="A2:D2"/>
    <mergeCell ref="A4:D4"/>
    <mergeCell ref="B5:D5"/>
    <mergeCell ref="B6:D6"/>
    <mergeCell ref="B7:D7"/>
    <mergeCell ref="B8:D8"/>
    <mergeCell ref="B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2026-08-01T02:01:15Z</dcterms:created>
  <dc:title>Civet de Lièvre à la Française</dc:title>
  <dc:subject/>
  <dc:creator>CUIS.web</dc:creator>
  <cp:lastModifiedBy/>
  <cp:keywords/>
  <dc:description>Export automatique — moteur récursif d'origine : Bernard Vandendaele</dc:description>
  <cp:category/>
  <dc:language>en-US</dc:language>
  <dcterms:modified xsi:type="dcterms:W3CDTF">2026-08-01T02:01:15Z</dcterms:modified>
  <cp:revision>1</cp:revision>
</cp:coreProperties>
</file>