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<sst xmlns="http://schemas.openxmlformats.org/spreadsheetml/2006/main" count="130" uniqueCount="130">
  <si>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</si>
  <si>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</si>
  <si>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Côtes de Bœuf et Entrecôtes Grillées Pommes Croquettes Sauce Bordelaise</t>
  </si>
  <si>
    <t>Code</t>
  </si>
  <si>
    <t>00002511</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</si>
  <si>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</si>
  <si>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</si>
  <si>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</si>
  <si>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</si>
  <si>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</si>
  <si>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</si>
  <si>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</si>
  <si>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</si>
  <si>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</si>
  <si>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</si>
  <si>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</si>
  <si>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</si>
  <si>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</si>
  <si>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</si>
  <si>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</si>
  <si>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</si>
  <si>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</si>
  <si>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</si>
  <si>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</si>
  <si>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</si>
  <si>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</si>
  <si>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</si>
  <si>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</si>
  <si>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</si>
  <si>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</si>
  <si>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</si>
  <si>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</si>
  <si>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</si>
  <si>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</si>
  <si>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</si>
  <si>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</si>
  <si>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</si>
  <si>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</si>
  <si>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</si>
  <si>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</si>
  <si>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</si>
  <si>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</si>
  <si>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</si>
  <si>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</si>
  <si>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</si>
  <si>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</si>
  <si>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</si>
  <si>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</si>
  <si>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</si>
  <si>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</si>
  <si>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</si>
  <si>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</si>
  <si>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</si>
  <si>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</si>
  <si>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</si>
  <si>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</si>
  <si>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</si>
  <si>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</si>
  <si>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</si>
  <si>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</si>
  <si>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</si>
  <si>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</si>
  <si>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</si>
  <si>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</si>
  <si>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</si>
  <si>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</si>
  <si>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</si>
  <si>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</si>
  <si>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</si>
  <si>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</si>
  <si>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</si>
  <si>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</si>
  <si>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</si>
  <si>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</si>
  <si>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</si>
  <si>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</si>
  <si>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Bœuf</t>
  </si>
  <si>
    <t xml:space="preserve">    ↳ Huile de tournesol raffinée vrac</t>
  </si>
  <si>
    <t>matiere</t>
  </si>
  <si>
    <t xml:space="preserve">    ↳ CAROTTE France extra colis 12kg</t>
  </si>
  <si>
    <t xml:space="preserve">    ↳ OIGNON jaune France cat.I 60-80mm</t>
  </si>
  <si>
    <t xml:space="preserve">    ↳ Farine de blé T55</t>
  </si>
  <si>
    <t xml:space="preserve">    ↳ Bouquet garni sachet dose</t>
  </si>
  <si>
    <t xml:space="preserve">    ↳ Ail haché IQF</t>
  </si>
  <si>
    <t xml:space="preserve">    ↳ Vin rouge de cuisson (table)</t>
  </si>
  <si>
    <t xml:space="preserve">    ↳ Fond brun de veau reconstitue (collectivite)</t>
  </si>
  <si>
    <t>Préparations de base collectivité</t>
  </si>
  <si>
    <t xml:space="preserve">        ↳ EAU</t>
  </si>
  <si>
    <t xml:space="preserve">        ↳ Fonds Brun Lié (Knorr Professional)</t>
  </si>
  <si>
    <t xml:space="preserve">    ↳ Poitrine fumée n°1</t>
  </si>
  <si>
    <t xml:space="preserve">    ↳ CHAMPIGNON DE PARIS Pologne pied coupé cat.I plateau</t>
  </si>
  <si>
    <t xml:space="preserve">    ↳ Petits oignons blancs surgelés</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</si>
  <si>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</si>
  <si>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</si>
  <si>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</si>
  <si>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</si>
  <si>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</si>
  <si>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</si>
  <si>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</si>
  <si>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</si>
  <si>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</si>
  <si>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</si>
  <si>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</si>
  <si>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</si>
  <si>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</si>
  <si>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</si>
  <si>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</si>
  <si>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</si>
  <si>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</si>
  <si>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20 min (cuisson)</t>
  </si>
  <si>
    <t>DÉCANTER</t>
  </si>
  <si>
    <t>HACHER</t>
  </si>
  <si>
    <t>Hacher et essorer le persil - 5 min</t>
  </si>
  <si>
    <t>5 min (prepa)</t>
  </si>
  <si>
    <t>DRESSER</t>
  </si>
  <si>
    <t>92 min (cuisson)</t>
  </si>
  <si>
    <t>Fond brun de veau reconstitue (collectivite)</t>
  </si>
  <si>
    <t>DISSOUDRE</t>
  </si>
  <si>
    <t>Délayer la poudre dans l'eau froide en fouettant, puis porter à ébullition en remuant régulièrement.</t>
  </si>
  <si>
    <t>Fiche technique — Côtes de Bœuf et Entrecôtes Grillées Pommes Croquettes Sauce Bordelaise</t>
  </si>
  <si>
    <t>Côtes de Bœuf et Entrecôtes Grillées Pommes Croquettes Sauce Bordelaise  00002511</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</si>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</sst>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2.627091</v>
      </c>
    </row>
    <row r="12">
      <c r="A12" t="s" s="4">
        <v>16</v>
      </c>
      <c r="B12" s="5">
        <v>0.328386375</v>
      </c>
    </row>
    <row r="13">
      <c r="A13"/>
      <c r="B13"/>
    </row>
    <row r="14">
      <c r="A14" t="s" s="6">
        <v>17</v>
      </c>
      <c r="B14" t="s" s="6">
        <v>14</v>
      </c>
    </row>
    <row r="15">
      <c r="A15" t="s" s="6">
        <v>18</v>
      </c>
      <c r="B15" s="7">
        <v>2.627091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0.094</v>
      </c>
      <c r="E7" s="12">
        <f>D7*$B$2</f>
        <v>0.094</v>
      </c>
      <c r="F7" t="s">
        <v>34</v>
      </c>
      <c r="G7" s="5">
        <f>E7*2.6</f>
        <v>0.2444</v>
      </c>
    </row>
    <row r="8">
      <c r="A8" t="s">
        <v>35</v>
      </c>
      <c r="B8" t="s">
        <v>36</v>
      </c>
      <c r="C8" t="s">
        <v>37</v>
      </c>
      <c r="D8" s="10">
        <v>0.031</v>
      </c>
      <c r="E8" s="12">
        <f>D8*$B$2</f>
        <v>0.031</v>
      </c>
      <c r="F8" t="s">
        <v>38</v>
      </c>
      <c r="G8" s="5">
        <f>E8*10.69</f>
        <v>0.33139</v>
      </c>
    </row>
    <row r="9">
      <c r="A9" t="s" s="3">
        <v>39</v>
      </c>
      <c r="B9" t="s">
        <v>40</v>
      </c>
      <c r="C9" t="s">
        <v>41</v>
      </c>
      <c r="D9" s="10">
        <v>0.117</v>
      </c>
      <c r="E9" s="12">
        <f>D9*$B$2</f>
        <v>0.117</v>
      </c>
      <c r="F9" t="s">
        <v>34</v>
      </c>
      <c r="G9" s="5">
        <f>E9*0.003</f>
        <v>0.000351</v>
      </c>
    </row>
    <row r="10">
      <c r="A10" t="s">
        <v>42</v>
      </c>
      <c r="B10" t="s">
        <v>43</v>
      </c>
      <c r="C10" t="s">
        <v>44</v>
      </c>
      <c r="D10" s="10">
        <v>0.125</v>
      </c>
      <c r="E10" s="12">
        <f>D10*$B$2</f>
        <v>0.125</v>
      </c>
      <c r="F10" t="s">
        <v>38</v>
      </c>
      <c r="G10" s="5">
        <f>E10*14</f>
        <v>1.75</v>
      </c>
    </row>
    <row r="11">
      <c r="A11" t="s">
        <v>45</v>
      </c>
      <c r="B11" t="s">
        <v>46</v>
      </c>
      <c r="C11" t="s">
        <v>47</v>
      </c>
      <c r="D11" s="10">
        <v>0.008</v>
      </c>
      <c r="E11" s="12">
        <f>D11*$B$2</f>
        <v>0.008</v>
      </c>
      <c r="F11" t="s">
        <v>38</v>
      </c>
      <c r="G11" s="5">
        <f>E11*0.56</f>
        <v>0.00448</v>
      </c>
    </row>
    <row r="12">
      <c r="A12" t="s">
        <v>48</v>
      </c>
      <c r="B12" t="s">
        <v>49</v>
      </c>
      <c r="C12" t="s">
        <v>50</v>
      </c>
      <c r="D12" s="10">
        <v>0.003</v>
      </c>
      <c r="E12" s="12">
        <f>D12*$B$2</f>
        <v>0.003</v>
      </c>
      <c r="F12" t="s">
        <v>38</v>
      </c>
      <c r="G12" s="5">
        <f>E12*0</f>
        <v>0</v>
      </c>
    </row>
    <row r="13">
      <c r="A13" t="s">
        <v>51</v>
      </c>
      <c r="B13" t="s">
        <v>52</v>
      </c>
      <c r="C13" t="s">
        <v>53</v>
      </c>
      <c r="D13" s="10">
        <v>0.006</v>
      </c>
      <c r="E13" s="12">
        <f>D13*$B$2</f>
        <v>0.006</v>
      </c>
      <c r="F13" t="s">
        <v>34</v>
      </c>
      <c r="G13" s="5">
        <f>E13*1.05</f>
        <v>0.0063</v>
      </c>
    </row>
    <row r="14">
      <c r="A14" t="s">
        <v>54</v>
      </c>
      <c r="B14" t="s">
        <v>55</v>
      </c>
      <c r="C14" t="s">
        <v>56</v>
      </c>
      <c r="D14" s="10">
        <v>0.003</v>
      </c>
      <c r="E14" s="12">
        <f>D14*$B$2</f>
        <v>0.003</v>
      </c>
      <c r="F14" t="s">
        <v>38</v>
      </c>
      <c r="G14" s="5">
        <f>E14*5.2</f>
        <v>0.0156</v>
      </c>
    </row>
    <row r="15">
      <c r="A15" t="s">
        <v>57</v>
      </c>
      <c r="B15" t="s">
        <v>58</v>
      </c>
      <c r="C15" t="s">
        <v>59</v>
      </c>
      <c r="D15" s="10">
        <v>0.025</v>
      </c>
      <c r="E15" s="12">
        <f>D15*$B$2</f>
        <v>0.025</v>
      </c>
      <c r="F15" t="s">
        <v>38</v>
      </c>
      <c r="G15" s="5">
        <f>E15*1.1</f>
        <v>0.0275</v>
      </c>
    </row>
    <row r="16">
      <c r="A16" t="s">
        <v>60</v>
      </c>
      <c r="B16" t="s">
        <v>61</v>
      </c>
      <c r="C16" t="s">
        <v>59</v>
      </c>
      <c r="D16" s="10">
        <v>0.031</v>
      </c>
      <c r="E16" s="12">
        <f>D16*$B$2</f>
        <v>0.031</v>
      </c>
      <c r="F16" t="s">
        <v>38</v>
      </c>
      <c r="G16" s="5">
        <f>E16*3.2</f>
        <v>0.0992</v>
      </c>
    </row>
    <row r="17">
      <c r="A17" t="s">
        <v>62</v>
      </c>
      <c r="B17" t="s">
        <v>63</v>
      </c>
      <c r="C17" t="s">
        <v>59</v>
      </c>
      <c r="D17" s="10">
        <v>0.025</v>
      </c>
      <c r="E17" s="12">
        <f>D17*$B$2</f>
        <v>0.025</v>
      </c>
      <c r="F17" t="s">
        <v>38</v>
      </c>
      <c r="G17" s="5">
        <f>E17*0.4</f>
        <v>0.01</v>
      </c>
    </row>
    <row r="18">
      <c r="A18" t="s">
        <v>64</v>
      </c>
      <c r="B18" t="s">
        <v>65</v>
      </c>
      <c r="C18" t="s">
        <v>66</v>
      </c>
      <c r="D18" s="10">
        <v>0.002</v>
      </c>
      <c r="E18" s="12">
        <f>D18*$B$2</f>
        <v>0.002</v>
      </c>
      <c r="F18" t="s">
        <v>38</v>
      </c>
      <c r="G18" s="5">
        <f>E18*9.26</f>
        <v>0.01852</v>
      </c>
    </row>
    <row r="19">
      <c r="A19" t="s">
        <v>67</v>
      </c>
      <c r="B19" t="s">
        <v>68</v>
      </c>
      <c r="C19" t="s">
        <v>69</v>
      </c>
      <c r="D19" s="10">
        <v>0.031</v>
      </c>
      <c r="E19" s="12">
        <f>D19*$B$2</f>
        <v>0.031</v>
      </c>
      <c r="F19" t="s">
        <v>38</v>
      </c>
      <c r="G19" s="5">
        <f>E19*3.85</f>
        <v>0.11935</v>
      </c>
    </row>
    <row r="20">
      <c r="A20"/>
      <c r="B20"/>
      <c r="C20"/>
      <c r="D20"/>
      <c r="E20"/>
      <c r="F20" t="s" s="4">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2">
        <v>8</v>
      </c>
      <c r="E2" t="s">
        <v>24</v>
      </c>
      <c r="F2" t="s">
        <v>76</v>
      </c>
    </row>
    <row r="3">
      <c r="A3">
        <v>1</v>
      </c>
      <c r="B3" t="s">
        <v>77</v>
      </c>
      <c r="C3" t="s">
        <v>78</v>
      </c>
      <c r="D3" s="12">
        <v>0.006</v>
      </c>
      <c r="E3" t="s">
        <v>34</v>
      </c>
      <c r="F3" t="s">
        <v>53</v>
      </c>
    </row>
    <row r="4">
      <c r="A4">
        <v>1</v>
      </c>
      <c r="B4" t="s">
        <v>79</v>
      </c>
      <c r="C4" t="s">
        <v>78</v>
      </c>
      <c r="D4" s="12">
        <v>0.025</v>
      </c>
      <c r="E4" t="s">
        <v>38</v>
      </c>
      <c r="F4" t="s">
        <v>59</v>
      </c>
    </row>
    <row r="5">
      <c r="A5">
        <v>1</v>
      </c>
      <c r="B5" t="s">
        <v>80</v>
      </c>
      <c r="C5" t="s">
        <v>78</v>
      </c>
      <c r="D5" s="12">
        <v>0.025</v>
      </c>
      <c r="E5" t="s">
        <v>38</v>
      </c>
      <c r="F5" t="s">
        <v>59</v>
      </c>
    </row>
    <row r="6">
      <c r="A6">
        <v>1</v>
      </c>
      <c r="B6" t="s">
        <v>81</v>
      </c>
      <c r="C6" t="s">
        <v>78</v>
      </c>
      <c r="D6" s="12">
        <v>0.008</v>
      </c>
      <c r="E6" t="s">
        <v>38</v>
      </c>
      <c r="F6" t="s">
        <v>47</v>
      </c>
    </row>
    <row r="7">
      <c r="A7">
        <v>1</v>
      </c>
      <c r="B7" t="s">
        <v>82</v>
      </c>
      <c r="C7" t="s">
        <v>78</v>
      </c>
      <c r="D7" s="12">
        <v>0.125</v>
      </c>
      <c r="E7" t="s">
        <v>24</v>
      </c>
      <c r="F7" t="s">
        <v>44</v>
      </c>
    </row>
    <row r="8">
      <c r="A8">
        <v>1</v>
      </c>
      <c r="B8" t="s">
        <v>83</v>
      </c>
      <c r="C8" t="s">
        <v>78</v>
      </c>
      <c r="D8" s="12">
        <v>0.002</v>
      </c>
      <c r="E8" t="s">
        <v>38</v>
      </c>
      <c r="F8" t="s">
        <v>66</v>
      </c>
    </row>
    <row r="9">
      <c r="A9">
        <v>1</v>
      </c>
      <c r="B9" t="s">
        <v>84</v>
      </c>
      <c r="C9" t="s">
        <v>78</v>
      </c>
      <c r="D9" s="12">
        <v>0.094</v>
      </c>
      <c r="E9" t="s">
        <v>34</v>
      </c>
      <c r="F9" t="s">
        <v>33</v>
      </c>
    </row>
    <row r="10">
      <c r="A10">
        <v>1</v>
      </c>
      <c r="B10" t="s">
        <v>85</v>
      </c>
      <c r="C10" t="s">
        <v>75</v>
      </c>
      <c r="D10" s="12">
        <v>0.12</v>
      </c>
      <c r="E10" t="s">
        <v>34</v>
      </c>
      <c r="F10" t="s">
        <v>86</v>
      </c>
    </row>
    <row r="11">
      <c r="A11">
        <v>2</v>
      </c>
      <c r="B11" t="s">
        <v>87</v>
      </c>
      <c r="C11" t="s">
        <v>78</v>
      </c>
      <c r="D11" s="12">
        <v>0.117</v>
      </c>
      <c r="E11" t="s">
        <v>34</v>
      </c>
      <c r="F11" t="s">
        <v>41</v>
      </c>
    </row>
    <row r="12">
      <c r="A12">
        <v>2</v>
      </c>
      <c r="B12" t="s">
        <v>88</v>
      </c>
      <c r="C12" t="s">
        <v>78</v>
      </c>
      <c r="D12" s="12">
        <v>0.003</v>
      </c>
      <c r="E12" t="s">
        <v>38</v>
      </c>
      <c r="F12" t="s">
        <v>50</v>
      </c>
    </row>
    <row r="13">
      <c r="A13">
        <v>1</v>
      </c>
      <c r="B13" t="s">
        <v>89</v>
      </c>
      <c r="C13" t="s">
        <v>78</v>
      </c>
      <c r="D13" s="12">
        <v>0.031</v>
      </c>
      <c r="E13" t="s">
        <v>38</v>
      </c>
      <c r="F13" t="s">
        <v>37</v>
      </c>
    </row>
    <row r="14">
      <c r="A14">
        <v>1</v>
      </c>
      <c r="B14" t="s">
        <v>90</v>
      </c>
      <c r="C14" t="s">
        <v>78</v>
      </c>
      <c r="D14" s="12">
        <v>0.031</v>
      </c>
      <c r="E14" t="s">
        <v>38</v>
      </c>
      <c r="F14" t="s">
        <v>59</v>
      </c>
    </row>
    <row r="15">
      <c r="A15">
        <v>1</v>
      </c>
      <c r="B15" t="s">
        <v>91</v>
      </c>
      <c r="C15" t="s">
        <v>78</v>
      </c>
      <c r="D15" s="12">
        <v>0.031</v>
      </c>
      <c r="E15" t="s">
        <v>38</v>
      </c>
      <c r="F15" t="s">
        <v>69</v>
      </c>
    </row>
    <row r="16">
      <c r="A16">
        <v>1</v>
      </c>
      <c r="B16" t="s">
        <v>92</v>
      </c>
      <c r="C16" t="s">
        <v>78</v>
      </c>
      <c r="D16" s="12">
        <v>0.003</v>
      </c>
      <c r="E16" t="s">
        <v>38</v>
      </c>
      <c r="F1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inlineStr" s="14">
        <is>
          <t>Préparer la garniture aromatique - 10 min • Eplucher et laver les carottes et les oignons. • Les détailler en petits dés réguliers. • Eplucher, laver et écraser les gousses d'ail. • Laver, équeuter le persil et confectionner un petit bouquet garni.</t>
        </is>
      </c>
      <c r="E4" t="s" s="14"/>
      <c r="F4" t="s">
        <v>106</v>
      </c>
    </row>
    <row r="5">
      <c r="A5" t="s">
        <v>2</v>
      </c>
      <c r="B5">
        <v>4</v>
      </c>
      <c r="C5" t="s">
        <v>107</v>
      </c>
      <c r="D5" t="inlineStr" s="14">
        <is>
          <t>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t>
        </is>
      </c>
      <c r="E5" t="s" s="14"/>
      <c r="F5" t="s">
        <v>108</v>
      </c>
    </row>
    <row r="6">
      <c r="A6" t="s">
        <v>2</v>
      </c>
      <c r="B6">
        <v>5</v>
      </c>
      <c r="C6" t="s">
        <v>105</v>
      </c>
      <c r="D6" t="inlineStr" s="14">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t>
        </is>
      </c>
      <c r="E6" t="s" s="14"/>
      <c r="F6" t="s">
        <v>109</v>
      </c>
    </row>
    <row r="7">
      <c r="A7" t="s">
        <v>2</v>
      </c>
      <c r="B7">
        <v>6</v>
      </c>
      <c r="C7" t="s">
        <v>110</v>
      </c>
      <c r="D7" t="inlineStr" s="14">
        <is>
          <t>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t>
        </is>
      </c>
      <c r="E7" t="s" s="14"/>
      <c r="F7" t="s">
        <v>101</v>
      </c>
    </row>
    <row r="8">
      <c r="A8" t="s">
        <v>2</v>
      </c>
      <c r="B8">
        <v>7</v>
      </c>
      <c r="C8" t="s">
        <v>111</v>
      </c>
      <c r="D8" t="s" s="14">
        <v>112</v>
      </c>
      <c r="E8" t="s" s="14"/>
      <c r="F8" t="s">
        <v>113</v>
      </c>
    </row>
    <row r="9">
      <c r="A9" t="s">
        <v>2</v>
      </c>
      <c r="B9">
        <v>8</v>
      </c>
      <c r="C9" t="s">
        <v>114</v>
      </c>
      <c r="D9" t="inlineStr" s="14">
        <is>
          <t>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t>
        </is>
      </c>
      <c r="E9" t="s" s="14"/>
      <c r="F9" t="s">
        <v>115</v>
      </c>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119</v>
      </c>
      <c r="B1"/>
      <c r="C1"/>
      <c r="D1"/>
    </row>
    <row r="2">
      <c r="A2" t="str" s="15">
        <f>"00002511 · CUI.PV.BOEUF · référence : "&amp;Besoins!B3&amp;" "&amp;Besoins!C3&amp;" · multiplicateur réglable sur la feuille ""Besoins"""</f>
        <v>00002511 · CUI.PV.BOEUF · référence : 8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"[VÉRIFIER] "&amp;Procedure!D3</f>
        <v>[VÉRIFIER] Vérifier et parer la viande si nécessaire - 5 min • La réserver en enceinte réfrigérée.</v>
      </c>
      <c r="C6"/>
      <c r="D6"/>
    </row>
    <row r="7">
      <c r="A7" t="s" s="17">
        <v>123</v>
      </c>
      <c r="B7" t="str" s="14">
        <f>"[PRÉPARER] "&amp;Procedure!D4</f>
        <v>[PRÉPARER] Préparer la garniture aromatique - 10 min • Eplucher et laver les carottes et les oignons. • Les détailler en petits dés réguliers. • Eplucher, laver et écraser les gousses d'ail. • Laver, équeuter le persil et confectionner un petit bouquet garni.</v>
      </c>
      <c r="C7"/>
      <c r="D7"/>
    </row>
    <row r="8">
      <c r="A8" t="s" s="17">
        <v>124</v>
      </c>
      <c r="B8" t="str" s="14">
        <f>"[RISSOLER] "&amp;Procedure!D5</f>
        <v>[RISSOLER] 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v>
      </c>
      <c r="C8"/>
      <c r="D8"/>
    </row>
    <row r="9">
      <c r="A9" t="s" s="17">
        <v>125</v>
      </c>
      <c r="B9" t="str" s="14">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v>
      </c>
      <c r="C9"/>
      <c r="D9"/>
    </row>
    <row r="10">
      <c r="A10" t="s" s="17">
        <v>126</v>
      </c>
      <c r="B10" t="str" s="14">
        <f>"[DÉCANTER] "&amp;Procedure!D7</f>
        <v>[DÉCANTER] 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v>
      </c>
      <c r="C10"/>
      <c r="D10"/>
    </row>
    <row r="11">
      <c r="A11" t="s" s="17">
        <v>127</v>
      </c>
      <c r="B11" t="str" s="14">
        <f>"[HACHER] "&amp;Procedure!D8</f>
        <v>[HACHER] Hacher et essorer le persil - 5 min</v>
      </c>
      <c r="C11"/>
      <c r="D11"/>
    </row>
    <row r="12">
      <c r="A12" t="s" s="17">
        <v>128</v>
      </c>
      <c r="B12" t="str" s="14">
        <f>"[DRESSER] "&amp;Procedure!D9</f>
        <v>[DRESSER] 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v>
      </c>
      <c r="C12"/>
      <c r="D12"/>
    </row>
    <row r="13">
      <c r="A13"/>
      <c r="B13"/>
      <c r="C13"/>
      <c r="D13"/>
    </row>
    <row r="14">
      <c r="A14" t="s" s="16">
        <v>129</v>
      </c>
      <c r="B14"/>
      <c r="C14"/>
      <c r="D14"/>
    </row>
    <row r="15">
      <c r="A15" t="s" s="17">
        <v>121</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2026-08-02T09:09:22Z</dcterms:created>
  <dc:title>Côtes de Bœuf et Entrecôtes Gri</dc:title>
  <dc:subject/>
  <dc:creator>CUIS.web</dc:creator>
  <cp:lastModifiedBy/>
  <cp:keywords/>
  <dc:description>Export automatique — moteur récursif d'origine : Bernard Vandendaele</dc:description>
  <cp:category/>
  <dc:language>en-US</dc:language>
  <dcterms:modified xsi:type="dcterms:W3CDTF">2026-08-02T09:09:22Z</dcterms:modified>
  <cp:revision>1</cp:revision>
</cp:coreProperties>
</file>