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<sst xmlns="http://schemas.openxmlformats.org/spreadsheetml/2006/main" count="101" uniqueCount="101">
  <si>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</si>
  <si>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</si>
  <si>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</si>
  <si>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</si>
  <si>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</si>
  <si>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</si>
  <si>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</si>
  <si>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</si>
  <si>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</si>
  <si>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</si>
  <si>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</si>
  <si>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</si>
  <si>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</si>
  <si>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</si>
  <si>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</si>
  <si>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</si>
  <si>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</si>
  <si>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</si>
  <si>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</si>
  <si>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</si>
  <si>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</si>
  <si>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</si>
  <si>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</si>
  <si>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</si>
  <si>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</si>
  <si>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</si>
  <si>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</si>
  <si>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</si>
  <si>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</si>
  <si>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</si>
  <si>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</si>
  <si>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</si>
  <si>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</si>
  <si>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</si>
  <si>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</si>
  <si>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</si>
  <si>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</si>
  <si>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</si>
  <si>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</si>
  <si>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</si>
  <si>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</si>
  <si>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</si>
  <si>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</si>
  <si>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</si>
  <si>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</si>
  <si>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</si>
  <si>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</si>
  <si>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</si>
  <si>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</si>
  <si>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</si>
  <si>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</si>
  <si>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Blanquette de Veau à l'Ancienne</t>
  </si>
  <si>
    <t>METTRE EN PLACE</t>
  </si>
  <si>
    <t>RÉSERVER</t>
  </si>
  <si>
    <t>Preparations preliminaires - Deconditionner la viande de veau, la reserver au froid. Deconditionner les champignons, egoutter, reserver le jus.</t>
  </si>
  <si>
    <t>BLANCHIR</t>
  </si>
  <si>
    <t>2 min (cuisson)</t>
  </si>
  <si>
    <t>MOUILLER</t>
  </si>
  <si>
    <t>90 min (cuisson)</t>
  </si>
  <si>
    <t>ÉTUVER</t>
  </si>
  <si>
    <t>PRÉPARER</t>
  </si>
  <si>
    <t>Preparer la garniture - Faire glacer a blanc les petits oignons. Passer les champignons a la vapeur quelques minutes. Repartir la garniture sur la viande.</t>
  </si>
  <si>
    <t>VERSER</t>
  </si>
  <si>
    <t>10 min (cuisson)</t>
  </si>
  <si>
    <t>TERMINER</t>
  </si>
  <si>
    <t>Terminer la blanquette - Repartir la sauce sur la viande et la garniture. Melanger delicatement pour lier tous les elements.</t>
  </si>
  <si>
    <t>DRESSER</t>
  </si>
  <si>
    <t>Dresser et servir - Servir la viande nappee de sauce avec la garniture. Accompagner de riz creole.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</si>
  <si>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</si>
  <si>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</si>
  <si>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</si>
  <si>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</si>
  <si>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</si>
  <si>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</si>
  <si>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</si>
  <si>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</si>
  <si>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</si>
  <si>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</si>
  <si>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</si>
  <si>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</si>
  <si>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</si>
  <si>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</si>
  <si>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</si>
  <si>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</si>
  <si>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</si>
  <si>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</si>
  <si>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</si>
  <si>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</si>
  <si>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>Fiche technique — Blanquette de Veau à l'Ancienne</t>
  </si>
  <si>
    <t>Blanquette de Veau à l'Ancienne  00002493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</si>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</sst>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0.312</v>
      </c>
      <c r="E7" s="6">
        <f>D7*$B$2</f>
        <v>0.312</v>
      </c>
      <c r="F7" t="s">
        <v>15</v>
      </c>
      <c r="G7" s="9">
        <f>E7*0.003</f>
        <v>0.000936</v>
      </c>
    </row>
    <row r="8">
      <c r="A8" t="s">
        <v>16</v>
      </c>
      <c r="B8" t="s">
        <v>17</v>
      </c>
      <c r="C8" t="s">
        <v>18</v>
      </c>
      <c r="D8" s="4">
        <v>0.001</v>
      </c>
      <c r="E8" s="6">
        <f>D8*$B$2</f>
        <v>0.001</v>
      </c>
      <c r="F8" t="s">
        <v>19</v>
      </c>
      <c r="G8" s="9">
        <f>E8*18</f>
        <v>0.018</v>
      </c>
    </row>
    <row r="9">
      <c r="A9" t="s">
        <v>20</v>
      </c>
      <c r="B9" t="s">
        <v>21</v>
      </c>
      <c r="C9" t="s">
        <v>22</v>
      </c>
      <c r="D9" s="4">
        <v>0.072</v>
      </c>
      <c r="E9" s="6">
        <f>D9*$B$2</f>
        <v>0.072</v>
      </c>
      <c r="F9" t="s">
        <v>19</v>
      </c>
      <c r="G9" s="9">
        <f>E9*0.56</f>
        <v>0.04032</v>
      </c>
    </row>
    <row r="10">
      <c r="A10" t="s">
        <v>23</v>
      </c>
      <c r="B10" t="s">
        <v>24</v>
      </c>
      <c r="C10" t="s">
        <v>25</v>
      </c>
      <c r="D10" s="4">
        <v>0.008</v>
      </c>
      <c r="E10" s="6">
        <f>D10*$B$2</f>
        <v>0.008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0.24</v>
      </c>
      <c r="E11" s="6">
        <f>D11*$B$2</f>
        <v>0.24</v>
      </c>
      <c r="F11" t="s">
        <v>3</v>
      </c>
      <c r="G11" s="9">
        <f>E11*7.08</f>
        <v>1.6992</v>
      </c>
    </row>
    <row r="12">
      <c r="A12" t="s">
        <v>29</v>
      </c>
      <c r="B12" t="s">
        <v>30</v>
      </c>
      <c r="C12" t="s">
        <v>31</v>
      </c>
      <c r="D12" s="4">
        <v>0.072</v>
      </c>
      <c r="E12" s="6">
        <f>D12*$B$2</f>
        <v>0.072</v>
      </c>
      <c r="F12" t="s">
        <v>19</v>
      </c>
      <c r="G12" s="9">
        <f>E12*5.2</f>
        <v>0.3744</v>
      </c>
    </row>
    <row r="13">
      <c r="A13" t="s">
        <v>32</v>
      </c>
      <c r="B13" t="s">
        <v>33</v>
      </c>
      <c r="C13" t="s">
        <v>34</v>
      </c>
      <c r="D13" s="4">
        <v>0.008</v>
      </c>
      <c r="E13" s="6">
        <f>D13*$B$2</f>
        <v>0.008</v>
      </c>
      <c r="F13" t="s">
        <v>19</v>
      </c>
      <c r="G13" s="9">
        <f>E13*3.2</f>
        <v>0.0256</v>
      </c>
    </row>
    <row r="14">
      <c r="A14" t="s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19</v>
      </c>
      <c r="G14" s="9">
        <f>E14*5.8</f>
        <v>0.464</v>
      </c>
    </row>
    <row r="15">
      <c r="A15" t="s">
        <v>38</v>
      </c>
      <c r="B15" t="s">
        <v>39</v>
      </c>
      <c r="C15" t="s">
        <v>40</v>
      </c>
      <c r="D15" s="4">
        <v>0.24</v>
      </c>
      <c r="E15" s="6">
        <f>D15*$B$2</f>
        <v>0.24</v>
      </c>
      <c r="F15" t="s">
        <v>19</v>
      </c>
      <c r="G15" s="9">
        <f>E15*3.85</f>
        <v>0.924</v>
      </c>
    </row>
    <row r="16">
      <c r="A16" t="s">
        <v>41</v>
      </c>
      <c r="B16" t="s">
        <v>42</v>
      </c>
      <c r="C16" t="s">
        <v>43</v>
      </c>
      <c r="D16" s="4">
        <v>1.2</v>
      </c>
      <c r="E16" s="6">
        <f>D16*$B$2</f>
        <v>1.2</v>
      </c>
      <c r="F16" t="s">
        <v>19</v>
      </c>
      <c r="G16" s="9">
        <f>E16*10.1</f>
        <v>12.12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Verifier les DLC, peser les denrees, selectionner le materiel necessaire. Laver et desinfecter le materiel et le poste de travail.</t>
        </is>
      </c>
      <c r="E2" t="s" s="12"/>
      <c r="F2"/>
    </row>
    <row r="3">
      <c r="A3" t="s">
        <v>51</v>
      </c>
      <c r="B3">
        <v>2</v>
      </c>
      <c r="C3" t="s">
        <v>53</v>
      </c>
      <c r="D3" t="s" s="12">
        <v>54</v>
      </c>
      <c r="E3" t="s" s="12"/>
      <c r="F3"/>
    </row>
    <row r="4">
      <c r="A4" t="s">
        <v>51</v>
      </c>
      <c r="B4">
        <v>3</v>
      </c>
      <c r="C4" t="s">
        <v>55</v>
      </c>
      <c r="D4" t="inlineStr" s="12">
        <is>
          <t>Blanchir la viande - Mettre les morceaux de veau dans une marmite, mouiller a l eau froide au-dessus du niveau de la viande. Porter a ebullition 2 min, ecumer, rafraichir a l eau courante.</t>
        </is>
      </c>
      <c r="E4" t="s" s="12"/>
      <c r="F4" t="s">
        <v>56</v>
      </c>
    </row>
    <row r="5">
      <c r="A5" t="s">
        <v>51</v>
      </c>
      <c r="B5">
        <v>4</v>
      </c>
      <c r="C5" t="s">
        <v>57</v>
      </c>
      <c r="D5" t="inlineStr" s="12">
        <is>
          <t>Marquer la cuisson de la viande - Mouiller a nouveau a l eau froide, ajouter le fond de volaille reconstitue. Saler. Porter a ebullition, reduire et cuire a couvert environ 1h30, en ecumant regulierement. Decanter la viande a l issue de la cuisson.</t>
        </is>
      </c>
      <c r="E5" t="s" s="12"/>
      <c r="F5" t="s">
        <v>58</v>
      </c>
    </row>
    <row r="6">
      <c r="A6" t="s">
        <v>51</v>
      </c>
      <c r="B6">
        <v>5</v>
      </c>
      <c r="C6" t="s">
        <v>59</v>
      </c>
      <c r="D6" t="inlineStr" s="12">
        <is>
          <t>Confectionner le roux - Faire fondre le beurre, ajouter la farine, melanger au fouet, cuire doucement sans coloration jusqu a ce que le roux blanchisse et devienne mousseux. Laisser refroidir.</t>
        </is>
      </c>
      <c r="E6" t="s" s="12"/>
      <c r="F6"/>
    </row>
    <row r="7">
      <c r="A7" t="s">
        <v>51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51</v>
      </c>
      <c r="B8">
        <v>7</v>
      </c>
      <c r="C8" t="s">
        <v>62</v>
      </c>
      <c r="D8" t="inlineStr" s="12">
        <is>
          <t>Confectionner la sauce - Verser le fond de cuisson bouillant sur le roux froid en passant au chinois, cuire a feu doux 10 min. Ajouter le jus des champignons. Melanger la creme et les jaunes d oeufs, les incorporer hors du feu au veloute. Rectifier l assaisonnement.</t>
        </is>
      </c>
      <c r="E8" t="s" s="12"/>
      <c r="F8" t="s">
        <v>63</v>
      </c>
    </row>
    <row r="9">
      <c r="A9" t="s">
        <v>51</v>
      </c>
      <c r="B9">
        <v>8</v>
      </c>
      <c r="C9" t="s">
        <v>64</v>
      </c>
      <c r="D9" t="s" s="12">
        <v>65</v>
      </c>
      <c r="E9" t="s" s="12"/>
      <c r="F9"/>
    </row>
    <row r="10">
      <c r="A10" t="s">
        <v>51</v>
      </c>
      <c r="B10">
        <v>9</v>
      </c>
      <c r="C10" t="s">
        <v>66</v>
      </c>
      <c r="D10" t="s" s="12">
        <v>67</v>
      </c>
      <c r="E10" t="s" s="12"/>
      <c r="F10"/>
    </row>
    <row r="11">
      <c r="A11" t="s">
        <v>68</v>
      </c>
      <c r="B11">
        <v>1</v>
      </c>
      <c r="C11" t="s">
        <v>69</v>
      </c>
      <c r="D11" t="s" s="12">
        <v>70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51</v>
      </c>
      <c r="C2" t="s">
        <v>75</v>
      </c>
      <c r="D2" s="6">
        <f>'Besoins'!$B$2*8</f>
        <v>8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'Besoins'!$B$2*0.008</f>
        <v>0.008</v>
      </c>
      <c r="E3" t="s">
        <v>19</v>
      </c>
    </row>
    <row r="4">
      <c r="A4">
        <v>1</v>
      </c>
      <c r="B4" t="s">
        <v>78</v>
      </c>
      <c r="C4" t="s">
        <v>77</v>
      </c>
      <c r="D4" s="6">
        <f>'Besoins'!$B$2*1.2</f>
        <v>1.2</v>
      </c>
      <c r="E4" t="s">
        <v>19</v>
      </c>
    </row>
    <row r="5">
      <c r="A5">
        <v>1</v>
      </c>
      <c r="B5" t="s">
        <v>79</v>
      </c>
      <c r="C5" t="s">
        <v>75</v>
      </c>
      <c r="D5" s="6">
        <f>'Besoins'!$B$2*0.32</f>
        <v>0.32</v>
      </c>
      <c r="E5" t="s">
        <v>15</v>
      </c>
    </row>
    <row r="6">
      <c r="A6">
        <v>2</v>
      </c>
      <c r="B6" t="s">
        <v>80</v>
      </c>
      <c r="C6" t="s">
        <v>77</v>
      </c>
      <c r="D6" s="6">
        <f>'Besoins'!$B$2*0.312</f>
        <v>0.312</v>
      </c>
      <c r="E6" t="s">
        <v>15</v>
      </c>
    </row>
    <row r="7">
      <c r="A7">
        <v>2</v>
      </c>
      <c r="B7" t="s">
        <v>81</v>
      </c>
      <c r="C7" t="s">
        <v>77</v>
      </c>
      <c r="D7" s="6">
        <f>'Besoins'!$B$2*0.008</f>
        <v>0.008</v>
      </c>
      <c r="E7" t="s">
        <v>19</v>
      </c>
    </row>
    <row r="8">
      <c r="A8">
        <v>1</v>
      </c>
      <c r="B8" t="s">
        <v>82</v>
      </c>
      <c r="C8" t="s">
        <v>77</v>
      </c>
      <c r="D8" s="6">
        <f>'Besoins'!$B$2*0.24</f>
        <v>0.24</v>
      </c>
      <c r="E8" t="s">
        <v>15</v>
      </c>
    </row>
    <row r="9">
      <c r="A9">
        <v>1</v>
      </c>
      <c r="B9" t="s">
        <v>83</v>
      </c>
      <c r="C9" t="s">
        <v>77</v>
      </c>
      <c r="D9" s="6">
        <f>'Besoins'!$B$2*0.08</f>
        <v>0.08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'Besoins'!$B$2*0.001</f>
        <v>0.001</v>
      </c>
      <c r="E10" t="s">
        <v>19</v>
      </c>
    </row>
    <row r="11">
      <c r="A11">
        <v>1</v>
      </c>
      <c r="B11" t="s">
        <v>85</v>
      </c>
      <c r="C11" t="s">
        <v>77</v>
      </c>
      <c r="D11" s="6">
        <f>'Besoins'!$B$2*0.072</f>
        <v>0.072</v>
      </c>
      <c r="E11" t="s">
        <v>19</v>
      </c>
    </row>
    <row r="12">
      <c r="A12">
        <v>1</v>
      </c>
      <c r="B12" t="s">
        <v>86</v>
      </c>
      <c r="C12" t="s">
        <v>77</v>
      </c>
      <c r="D12" s="6">
        <f>'Besoins'!$B$2*0.072</f>
        <v>0.072</v>
      </c>
      <c r="E12" t="s">
        <v>19</v>
      </c>
    </row>
    <row r="13">
      <c r="A13">
        <v>1</v>
      </c>
      <c r="B13" t="s">
        <v>87</v>
      </c>
      <c r="C13" t="s">
        <v>77</v>
      </c>
      <c r="D13" s="6">
        <f>'Besoins'!$B$2*0.24</f>
        <v>0.24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"00002493 · CUI.PV.VEAU · référence : "&amp;Besoins!B3&amp;" "&amp;Besoins!C3&amp;" · multiplicateur réglable sur la feuille ""Besoins"""</f>
        <v>00002493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Mise en place du poste de travail - Verifier les DLC, peser les denrees, selectionner le materiel necessaire. Laver et desinfecter le materiel et le poste de travail.</v>
      </c>
      <c r="C5"/>
      <c r="D5"/>
    </row>
    <row r="6">
      <c r="A6" t="s" s="15">
        <v>91</v>
      </c>
      <c r="B6" t="str" s="12">
        <f>"[RÉSERVER] "&amp;Procedure!D3</f>
        <v>[RÉSERVER] Preparations preliminaires - Deconditionner la viande de veau, la reserver au froid. Deconditionner les champignons, egoutter, reserver le jus.</v>
      </c>
      <c r="C6"/>
      <c r="D6"/>
    </row>
    <row r="7">
      <c r="A7" t="s" s="15">
        <v>92</v>
      </c>
      <c r="B7" t="str" s="12">
        <f>"[BLANCHIR] "&amp;Procedure!D4</f>
        <v>[BLANCHIR] Blanchir la viande - Mettre les morceaux de veau dans une marmite, mouiller a l eau froide au-dessus du niveau de la viande. Porter a ebullition 2 min, ecumer, rafraichir a l eau courante.</v>
      </c>
      <c r="C7"/>
      <c r="D7"/>
    </row>
    <row r="8">
      <c r="A8" t="s" s="15">
        <v>93</v>
      </c>
      <c r="B8" t="str" s="12">
        <f>"[MOUILLER] "&amp;Procedure!D5</f>
        <v>[MOUILLER] Marquer la cuisson de la viande - Mouiller a nouveau a l eau froide, ajouter le fond de volaille reconstitue. Saler. Porter a ebullition, reduire et cuire a couvert environ 1h30, en ecumant regulierement. Decanter la viande a l issue de la cuisson.</v>
      </c>
      <c r="C8"/>
      <c r="D8"/>
    </row>
    <row r="9">
      <c r="A9" t="s" s="15">
        <v>94</v>
      </c>
      <c r="B9" t="str" s="12">
        <f>"[ÉTUVER] "&amp;Procedure!D6</f>
        <v>[ÉTUVER] Confectionner le roux - Faire fondre le beurre, ajouter la farine, melanger au fouet, cuire doucement sans coloration jusqu a ce que le roux blanchisse et devienne mousseux. Laisser refroidir.</v>
      </c>
      <c r="C9"/>
      <c r="D9"/>
    </row>
    <row r="10">
      <c r="A10" t="s" s="15">
        <v>95</v>
      </c>
      <c r="B10" t="str" s="12">
        <f>"[PRÉPARER] "&amp;Procedure!D7</f>
        <v>[PRÉPARER] Preparer la garniture - Faire glacer a blanc les petits oignons. Passer les champignons a la vapeur quelques minutes. Repartir la garniture sur la viande.</v>
      </c>
      <c r="C10"/>
      <c r="D10"/>
    </row>
    <row r="11">
      <c r="A11" t="s" s="15">
        <v>96</v>
      </c>
      <c r="B11" t="str" s="12">
        <f>"[VERSER] "&amp;Procedure!D8</f>
        <v>[VERSER] Confectionner la sauce - Verser le fond de cuisson bouillant sur le roux froid en passant au chinois, cuire a feu doux 10 min. Ajouter le jus des champignons. Melanger la creme et les jaunes d oeufs, les incorporer hors du feu au veloute. Rectifier l assaisonnement.</v>
      </c>
      <c r="C11"/>
      <c r="D11"/>
    </row>
    <row r="12">
      <c r="A12" t="s" s="15">
        <v>97</v>
      </c>
      <c r="B12" t="str" s="12">
        <f>"[TERMINER] "&amp;Procedure!D9</f>
        <v>[TERMINER] Terminer la blanquette - Repartir la sauce sur la viande et la garniture. Melanger delicatement pour lier tous les elements.</v>
      </c>
      <c r="C12"/>
      <c r="D12"/>
    </row>
    <row r="13">
      <c r="A13" t="s" s="15">
        <v>98</v>
      </c>
      <c r="B13" t="str" s="12">
        <f>"[DRESSER] "&amp;Procedure!D10</f>
        <v>[DRESSER] Dresser et servir - Servir la viande nappee de sauce avec la garniture. Accompagner de riz creole.</v>
      </c>
      <c r="C13"/>
      <c r="D13"/>
    </row>
    <row r="14">
      <c r="A14"/>
      <c r="B14"/>
      <c r="C14"/>
      <c r="D14"/>
    </row>
    <row r="15">
      <c r="A15" t="s" s="14">
        <v>99</v>
      </c>
      <c r="B15"/>
      <c r="C15"/>
      <c r="D15"/>
    </row>
    <row r="16">
      <c r="A16" t="s" s="15">
        <v>90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100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2026-08-02T10:00:42Z</dcterms:created>
  <dc:title>Blanquette de Veau à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2026-08-02T10:00:42Z</dcterms:modified>
  <cp:revision>1</cp:revision>
</cp:coreProperties>
</file>