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<sst xmlns="http://schemas.openxmlformats.org/spreadsheetml/2006/main" count="94" uniqueCount="94">
  <si>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</si>
  <si>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</si>
  <si>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</si>
  <si>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</si>
  <si>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</si>
  <si>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</si>
  <si>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</si>
  <si>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</si>
  <si>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</si>
  <si>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</si>
  <si>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</si>
  <si>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</si>
  <si>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</si>
  <si>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</si>
  <si>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</si>
  <si>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</si>
  <si>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</si>
  <si>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</si>
  <si>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</si>
  <si>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</si>
  <si>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</si>
  <si>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</si>
  <si>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</si>
  <si>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</si>
  <si>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</si>
  <si>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</si>
  <si>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</si>
  <si>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</si>
  <si>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</si>
  <si>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</si>
  <si>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</si>
  <si>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</si>
  <si>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</si>
  <si>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</si>
  <si>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</si>
  <si>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</si>
  <si>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</si>
  <si>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</si>
  <si>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</si>
  <si>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</si>
  <si>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</si>
  <si>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</si>
  <si>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</si>
  <si>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</si>
  <si>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</si>
  <si>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</si>
  <si>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Talmouses à la Bagration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</si>
  <si>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</si>
  <si>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</si>
  <si>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</si>
  <si>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</si>
  <si>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brisée - 15 min (voir p. 481)</t>
  </si>
  <si>
    <t>15 min (prepa)</t>
  </si>
  <si>
    <t>Confectionner la pâte à ramequins (pâte à choux au lait) - 10 min (voir p. 505) • Y ajouter 0,040 kg de gruyère râpé et tamisé.</t>
  </si>
  <si>
    <t>10 min (prepa)</t>
  </si>
  <si>
    <t>FONCER</t>
  </si>
  <si>
    <t>13 min (cuisson)</t>
  </si>
  <si>
    <t>DISPOSER</t>
  </si>
  <si>
    <t>15 min (cuisson)</t>
  </si>
  <si>
    <t>7 min (repos)</t>
  </si>
  <si>
    <t>FOURRER</t>
  </si>
  <si>
    <t>Garnir les talmouses - 8 min • Fourrer les talmouses de sauce Mornay à l’aide d’une poche munie d’une douille unie. • Maintenir les talmouses au chaud.</t>
  </si>
  <si>
    <t>8 min (cuisson)</t>
  </si>
  <si>
    <t>PRÉPARER</t>
  </si>
  <si>
    <t>Préparer le persil en branches - 5 min</t>
  </si>
  <si>
    <t>5 min (prepa)</t>
  </si>
  <si>
    <t>DRESSER</t>
  </si>
  <si>
    <t>2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</si>
  <si>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</si>
  <si>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</si>
  <si>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</si>
  <si>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</si>
  <si>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</si>
  <si>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</si>
  <si>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</si>
  <si>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</si>
  <si>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</si>
  <si>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Blanc d'oeuf liquide pasteurisé</t>
  </si>
  <si>
    <t xml:space="preserve">    ↳ EAU</t>
  </si>
  <si>
    <t xml:space="preserve">    ↳ Lait entier UHT 3,5% MG brique 1L</t>
  </si>
  <si>
    <t xml:space="preserve">    ↳ Gruyère râpé vrac</t>
  </si>
  <si>
    <t xml:space="preserve">    ↳ PERSIL frisé U.E. botte</t>
  </si>
  <si>
    <t>Fiche technique — Talmouses à la Bagration</t>
  </si>
  <si>
    <t>Talmouses à la Bagration  00002448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</si>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</sst>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9">
        <f>E7*0.003</f>
        <v>0.000018</v>
      </c>
    </row>
    <row r="8">
      <c r="A8" t="s">
        <v>16</v>
      </c>
      <c r="B8" t="s">
        <v>17</v>
      </c>
      <c r="C8" t="s">
        <v>18</v>
      </c>
      <c r="D8" s="4">
        <v>0.031</v>
      </c>
      <c r="E8" s="6">
        <f>D8*$B$2</f>
        <v>0.031</v>
      </c>
      <c r="F8" t="s">
        <v>19</v>
      </c>
      <c r="G8" s="9">
        <f>E8*0.56</f>
        <v>0.01736</v>
      </c>
    </row>
    <row r="9">
      <c r="A9" t="s">
        <v>20</v>
      </c>
      <c r="B9" t="s">
        <v>21</v>
      </c>
      <c r="C9" t="s">
        <v>22</v>
      </c>
      <c r="D9" s="4">
        <v>0.016</v>
      </c>
      <c r="E9" s="6">
        <f>D9*$B$2</f>
        <v>0.016</v>
      </c>
      <c r="F9" t="s">
        <v>19</v>
      </c>
      <c r="G9" s="9">
        <f>E9*5.2</f>
        <v>0.0832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19</v>
      </c>
      <c r="G10" s="9">
        <f>E10*8.5</f>
        <v>0.0425</v>
      </c>
    </row>
    <row r="11">
      <c r="A11" t="s">
        <v>26</v>
      </c>
      <c r="B11" t="s">
        <v>27</v>
      </c>
      <c r="C11" t="s">
        <v>28</v>
      </c>
      <c r="D11" s="4">
        <v>0.031</v>
      </c>
      <c r="E11" s="6">
        <f>D11*$B$2</f>
        <v>0.031</v>
      </c>
      <c r="F11" t="s">
        <v>15</v>
      </c>
      <c r="G11" s="9">
        <f>E11*1.05</f>
        <v>0.03255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32</v>
      </c>
      <c r="G12" s="9">
        <f>E12*4.5</f>
        <v>0.0225</v>
      </c>
    </row>
    <row r="13">
      <c r="A13" t="s">
        <v>33</v>
      </c>
      <c r="B13" t="s">
        <v>34</v>
      </c>
      <c r="C13" t="s">
        <v>35</v>
      </c>
      <c r="D13" s="4">
        <v>0.125</v>
      </c>
      <c r="E13" s="6">
        <f>D13*$B$2</f>
        <v>0.125</v>
      </c>
      <c r="F13" t="s">
        <v>19</v>
      </c>
      <c r="G13" s="9">
        <f>E13*3.2</f>
        <v>0.4</v>
      </c>
    </row>
    <row r="14">
      <c r="A14" t="s">
        <v>36</v>
      </c>
      <c r="B14" t="s">
        <v>37</v>
      </c>
      <c r="C14" t="s">
        <v>38</v>
      </c>
      <c r="D14" s="4">
        <v>0.001</v>
      </c>
      <c r="E14" s="6">
        <f>D14*$B$2</f>
        <v>0.001</v>
      </c>
      <c r="F14" t="s">
        <v>19</v>
      </c>
      <c r="G14" s="9">
        <f>E14*0.35</f>
        <v>0.00035</v>
      </c>
    </row>
    <row r="15">
      <c r="A15"/>
      <c r="B15"/>
      <c r="C15"/>
      <c r="D15"/>
      <c r="E15"/>
      <c r="F15" t="s" s="10">
        <v>39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2">
        <v>48</v>
      </c>
      <c r="E2" t="s" s="12"/>
      <c r="F2" t="s">
        <v>49</v>
      </c>
    </row>
    <row r="3">
      <c r="A3" t="s">
        <v>46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46</v>
      </c>
      <c r="B4">
        <v>3</v>
      </c>
      <c r="C4" t="s">
        <v>50</v>
      </c>
      <c r="D4" t="s" s="12">
        <v>53</v>
      </c>
      <c r="E4" t="s" s="12"/>
      <c r="F4" t="s">
        <v>54</v>
      </c>
    </row>
    <row r="5">
      <c r="A5" t="s">
        <v>46</v>
      </c>
      <c r="B5">
        <v>4</v>
      </c>
      <c r="C5" t="s">
        <v>55</v>
      </c>
      <c r="D5" t="inlineStr" s="12">
        <is>
          <t>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t>
        </is>
      </c>
      <c r="E5" t="s" s="12"/>
      <c r="F5" t="s">
        <v>56</v>
      </c>
    </row>
    <row r="6">
      <c r="A6" t="s">
        <v>46</v>
      </c>
      <c r="B6">
        <v>6</v>
      </c>
      <c r="C6" t="s">
        <v>57</v>
      </c>
      <c r="D6" t="inlineStr" s="12">
        <is>
          <t>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t>
        </is>
      </c>
      <c r="E6" t="s" s="12"/>
      <c r="F6" t="s">
        <v>58</v>
      </c>
    </row>
    <row r="7">
      <c r="A7" t="s">
        <v>46</v>
      </c>
      <c r="B7">
        <v>7</v>
      </c>
      <c r="C7" t="s">
        <v>50</v>
      </c>
      <c r="D7" t="inlineStr" s="12">
        <is>
          <t>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t>
        </is>
      </c>
      <c r="E7" t="s" s="12"/>
      <c r="F7" t="s">
        <v>59</v>
      </c>
    </row>
    <row r="8">
      <c r="A8" t="s">
        <v>46</v>
      </c>
      <c r="B8">
        <v>8</v>
      </c>
      <c r="C8" t="s">
        <v>60</v>
      </c>
      <c r="D8" t="s" s="12">
        <v>61</v>
      </c>
      <c r="E8" t="s" s="12"/>
      <c r="F8" t="s">
        <v>62</v>
      </c>
    </row>
    <row r="9">
      <c r="A9" t="s">
        <v>46</v>
      </c>
      <c r="B9">
        <v>9</v>
      </c>
      <c r="C9" t="s">
        <v>63</v>
      </c>
      <c r="D9" t="s" s="12">
        <v>64</v>
      </c>
      <c r="E9" t="s" s="12"/>
      <c r="F9" t="s">
        <v>65</v>
      </c>
    </row>
    <row r="10">
      <c r="A10" t="s">
        <v>46</v>
      </c>
      <c r="B10">
        <v>10</v>
      </c>
      <c r="C10" t="s">
        <v>66</v>
      </c>
      <c r="D10" t="inlineStr" s="12">
        <is>
          <t>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t>
        </is>
      </c>
      <c r="E10" t="s" s="12"/>
      <c r="F10" t="s">
        <v>67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46</v>
      </c>
      <c r="C2" t="s">
        <v>72</v>
      </c>
      <c r="D2" s="6">
        <f>'Besoins'!$B$2*8</f>
        <v>8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'Besoins'!$B$2*0.031</f>
        <v>0.031</v>
      </c>
      <c r="E3" t="s">
        <v>19</v>
      </c>
    </row>
    <row r="4">
      <c r="A4">
        <v>1</v>
      </c>
      <c r="B4" t="s">
        <v>75</v>
      </c>
      <c r="C4" t="s">
        <v>74</v>
      </c>
      <c r="D4" s="6">
        <f>'Besoins'!$B$2*0.001</f>
        <v>0.001</v>
      </c>
      <c r="E4" t="s">
        <v>19</v>
      </c>
    </row>
    <row r="5">
      <c r="A5">
        <v>1</v>
      </c>
      <c r="B5" t="s">
        <v>76</v>
      </c>
      <c r="C5" t="s">
        <v>74</v>
      </c>
      <c r="D5" s="6">
        <f>'Besoins'!$B$2*0.016</f>
        <v>0.016</v>
      </c>
      <c r="E5" t="s">
        <v>19</v>
      </c>
    </row>
    <row r="6">
      <c r="A6">
        <v>1</v>
      </c>
      <c r="B6" t="s">
        <v>77</v>
      </c>
      <c r="C6" t="s">
        <v>74</v>
      </c>
      <c r="D6" s="6">
        <f>'Besoins'!$B$2*0.125</f>
        <v>0.125</v>
      </c>
      <c r="E6" t="s">
        <v>3</v>
      </c>
    </row>
    <row r="7">
      <c r="A7">
        <v>1</v>
      </c>
      <c r="B7" t="s">
        <v>78</v>
      </c>
      <c r="C7" t="s">
        <v>74</v>
      </c>
      <c r="D7" s="6">
        <f>'Besoins'!$B$2*0.006</f>
        <v>0.006</v>
      </c>
      <c r="E7" t="s">
        <v>15</v>
      </c>
    </row>
    <row r="8">
      <c r="A8">
        <v>1</v>
      </c>
      <c r="B8" t="s">
        <v>79</v>
      </c>
      <c r="C8" t="s">
        <v>74</v>
      </c>
      <c r="D8" s="6">
        <f>'Besoins'!$B$2*0.031</f>
        <v>0.031</v>
      </c>
      <c r="E8" t="s">
        <v>15</v>
      </c>
    </row>
    <row r="9">
      <c r="A9">
        <v>1</v>
      </c>
      <c r="B9" t="s">
        <v>80</v>
      </c>
      <c r="C9" t="s">
        <v>74</v>
      </c>
      <c r="D9" s="6">
        <f>'Besoins'!$B$2*0.005</f>
        <v>0.005</v>
      </c>
      <c r="E9" t="s">
        <v>19</v>
      </c>
    </row>
    <row r="10">
      <c r="A10">
        <v>1</v>
      </c>
      <c r="B10" t="s">
        <v>81</v>
      </c>
      <c r="C10" t="s">
        <v>74</v>
      </c>
      <c r="D10" s="6">
        <f>'Besoins'!$B$2*0.005</f>
        <v>0.005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3">
        <f>"00002448 · CUI.ENTREES_CHAUDES · référence : "&amp;Besoins!B3&amp;" "&amp;Besoins!C3&amp;" · multiplicateur réglable sur la feuille ""Besoins"""</f>
        <v>00002448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 t="s" s="15">
        <v>84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85</v>
      </c>
      <c r="B6" t="str" s="12">
        <f>"[CONFECTIONNER] "&amp;Procedure!D3</f>
        <v>[CONFECTIONNER] Confectionner la pâte brisée - 15 min (voir p. 481)</v>
      </c>
      <c r="C6"/>
      <c r="D6"/>
    </row>
    <row r="7">
      <c r="A7" t="s" s="15">
        <v>86</v>
      </c>
      <c r="B7" t="str" s="12">
        <f>"[CONFECTIONNER] "&amp;Procedure!D4</f>
        <v>[CONFECTIONNER] Confectionner la pâte à ramequins (pâte à choux au lait) - 10 min (voir p. 505) • Y ajouter 0,040 kg de gruyère râpé et tamisé.</v>
      </c>
      <c r="C7"/>
      <c r="D7"/>
    </row>
    <row r="8">
      <c r="A8" t="s" s="15">
        <v>87</v>
      </c>
      <c r="B8" t="str" s="12">
        <f>"[FONCER] "&amp;Procedure!D5</f>
        <v>[FONCER] 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v>
      </c>
      <c r="C8"/>
      <c r="D8"/>
    </row>
    <row r="9">
      <c r="A9" t="s" s="15">
        <v>88</v>
      </c>
      <c r="B9" t="str" s="12">
        <f>"[DISPOSER] "&amp;Procedure!D6</f>
        <v>[DISPOSER] 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v>
      </c>
      <c r="C9"/>
      <c r="D9"/>
    </row>
    <row r="10">
      <c r="A10" t="s" s="15">
        <v>89</v>
      </c>
      <c r="B10" t="str" s="12">
        <f>"[CONFECTIONNER] "&amp;Procedure!D7</f>
        <v>[CONFECTIONNER] 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v>
      </c>
      <c r="C10"/>
      <c r="D10"/>
    </row>
    <row r="11">
      <c r="A11" t="s" s="15">
        <v>90</v>
      </c>
      <c r="B11" t="str" s="12">
        <f>"[FOURRER] "&amp;Procedure!D8</f>
        <v>[FOURRER] Garnir les talmouses - 8 min • Fourrer les talmouses de sauce Mornay à l’aide d’une poche munie d’une douille unie. • Maintenir les talmouses au chaud.</v>
      </c>
      <c r="C11"/>
      <c r="D11"/>
    </row>
    <row r="12">
      <c r="A12" t="s" s="15">
        <v>91</v>
      </c>
      <c r="B12" t="str" s="12">
        <f>"[PRÉPARER] "&amp;Procedure!D9</f>
        <v>[PRÉPARER] Préparer le persil en branches - 5 min</v>
      </c>
      <c r="C12"/>
      <c r="D12"/>
    </row>
    <row r="13">
      <c r="A13" t="s" s="15">
        <v>92</v>
      </c>
      <c r="B13" t="str" s="12">
        <f>"[DRESSER] "&amp;Procedure!D10</f>
        <v>[DRESSER] 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v>
      </c>
      <c r="C13"/>
      <c r="D13"/>
    </row>
    <row r="14">
      <c r="A14"/>
      <c r="B14"/>
      <c r="C14"/>
      <c r="D14"/>
    </row>
    <row r="15">
      <c r="A15" t="s" s="16">
        <v>93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2026-08-14T13:10:32Z</dcterms:created>
  <dc:title>Talmouses à la Bagration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2026-08-14T13:10:32Z</dcterms:modified>
  <cp:revision>1</cp:revision>
</cp:coreProperties>
</file>