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<sst xmlns="http://schemas.openxmlformats.org/spreadsheetml/2006/main" count="98" uniqueCount="98">
  <si>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</si>
  <si>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</si>
  <si>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</si>
  <si>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</si>
  <si>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</si>
  <si>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</si>
  <si>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</si>
  <si>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</si>
  <si>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</si>
  <si>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</si>
  <si>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</si>
  <si>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</si>
  <si>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</si>
  <si>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</si>
  <si>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</si>
  <si>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</si>
  <si>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</si>
  <si>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</si>
  <si>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</si>
  <si>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</si>
  <si>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</si>
  <si>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</si>
  <si>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</si>
  <si>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</si>
  <si>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</si>
  <si>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</si>
  <si>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</si>
  <si>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</si>
  <si>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</si>
  <si>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</si>
  <si>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</si>
  <si>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</si>
  <si>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</si>
  <si>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</si>
  <si>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</si>
  <si>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RNM27820123</t>
  </si>
  <si>
    <t>OIGNON jaune France cat.I 60-80mm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</si>
  <si>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</si>
  <si>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</si>
  <si>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</si>
  <si>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</si>
  <si>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</si>
  <si>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</si>
  <si>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</si>
  <si>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</si>
  <si>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</si>
  <si>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</si>
  <si>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</si>
  <si>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</si>
  <si>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</si>
  <si>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</si>
  <si>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</si>
  <si>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</si>
  <si>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</si>
  <si>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Tarte à l'Oignon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</si>
  <si>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</si>
  <si>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</si>
  <si>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</si>
  <si>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</si>
  <si>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</si>
  <si>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</si>
  <si>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PRÉPARER</t>
  </si>
  <si>
    <t>20 min (cuisson)</t>
  </si>
  <si>
    <t>FONCER</t>
  </si>
  <si>
    <t>Foncer les tartes à l'oignon - 15 min (voir p. 489)</t>
  </si>
  <si>
    <t>Confectionner l'appareil à crème prise salé - 10 min</t>
  </si>
  <si>
    <t>10 min (prepa)</t>
  </si>
  <si>
    <t>MARQUER</t>
  </si>
  <si>
    <t>18 min (cuisson)</t>
  </si>
  <si>
    <t>DRESSER</t>
  </si>
  <si>
    <t>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</si>
  <si>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</si>
  <si>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</si>
  <si>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</si>
  <si>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</si>
  <si>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</si>
  <si>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</si>
  <si>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</si>
  <si>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</si>
  <si>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</si>
  <si>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</si>
  <si>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</si>
  <si>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OIGNON jaune France cat.I 60-80mm</t>
  </si>
  <si>
    <t xml:space="preserve">    ↳ Poitrine fumée n°1</t>
  </si>
  <si>
    <t xml:space="preserve">    ↳ Huile de tournesol raffinée vrac</t>
  </si>
  <si>
    <t xml:space="preserve">    ↳ Lait entier UHT 3,5% MG brique 1L</t>
  </si>
  <si>
    <t xml:space="preserve">    ↳ Crème fraîche liquide 15% MG allégée</t>
  </si>
  <si>
    <t xml:space="preserve">    ↳ PERSIL frisé U.E. botte</t>
  </si>
  <si>
    <t>Fiche technique — Tarte à l'Oignon</t>
  </si>
  <si>
    <t>Tarte à l'Oignon  00002444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</si>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</sst>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E7*10.69</f>
        <v>0.2138</v>
      </c>
    </row>
    <row r="8">
      <c r="A8" t="s" s="9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19</v>
      </c>
      <c r="G8" s="8">
        <f>E8*0.003</f>
        <v>0.000018</v>
      </c>
    </row>
    <row r="9">
      <c r="A9" t="s">
        <v>20</v>
      </c>
      <c r="B9" t="s">
        <v>21</v>
      </c>
      <c r="C9" t="s">
        <v>22</v>
      </c>
      <c r="D9" s="4">
        <v>0.031</v>
      </c>
      <c r="E9" s="6">
        <f>D9*$B$2</f>
        <v>0.031</v>
      </c>
      <c r="F9" t="s">
        <v>15</v>
      </c>
      <c r="G9" s="8">
        <f>E9*0.56</f>
        <v>0.01736</v>
      </c>
    </row>
    <row r="10">
      <c r="A10" t="s">
        <v>23</v>
      </c>
      <c r="B10" t="s">
        <v>24</v>
      </c>
      <c r="C10" t="s">
        <v>25</v>
      </c>
      <c r="D10" s="4">
        <v>0.003</v>
      </c>
      <c r="E10" s="6">
        <f>D10*$B$2</f>
        <v>0.003</v>
      </c>
      <c r="F10" t="s">
        <v>19</v>
      </c>
      <c r="G10" s="8">
        <f>E10*1.05</f>
        <v>0.00315</v>
      </c>
    </row>
    <row r="11">
      <c r="A11" t="s">
        <v>26</v>
      </c>
      <c r="B11" t="s">
        <v>27</v>
      </c>
      <c r="C11" t="s">
        <v>28</v>
      </c>
      <c r="D11" s="4">
        <v>0.016</v>
      </c>
      <c r="E11" s="6">
        <f>D11*$B$2</f>
        <v>0.016</v>
      </c>
      <c r="F11" t="s">
        <v>15</v>
      </c>
      <c r="G11" s="8">
        <f>E11*5.2</f>
        <v>0.0832</v>
      </c>
    </row>
    <row r="12">
      <c r="A12" t="s">
        <v>29</v>
      </c>
      <c r="B12" t="s">
        <v>30</v>
      </c>
      <c r="C12" t="s">
        <v>31</v>
      </c>
      <c r="D12" s="4">
        <v>0.025</v>
      </c>
      <c r="E12" s="6">
        <f>D12*$B$2</f>
        <v>0.025</v>
      </c>
      <c r="F12" t="s">
        <v>19</v>
      </c>
      <c r="G12" s="8">
        <f>E12*2.2</f>
        <v>0.055</v>
      </c>
    </row>
    <row r="13">
      <c r="A13" t="s">
        <v>32</v>
      </c>
      <c r="B13" t="s">
        <v>33</v>
      </c>
      <c r="C13" t="s">
        <v>34</v>
      </c>
      <c r="D13" s="4">
        <v>0.013</v>
      </c>
      <c r="E13" s="6">
        <f>D13*$B$2</f>
        <v>0.013</v>
      </c>
      <c r="F13" t="s">
        <v>19</v>
      </c>
      <c r="G13" s="8">
        <f>E13*1.05</f>
        <v>0.01365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15</v>
      </c>
      <c r="G14" s="8">
        <f>E14*0.4</f>
        <v>0.04</v>
      </c>
    </row>
    <row r="15">
      <c r="A15" t="s">
        <v>38</v>
      </c>
      <c r="B15" t="s">
        <v>39</v>
      </c>
      <c r="C15" t="s">
        <v>37</v>
      </c>
      <c r="D15" s="4">
        <v>0.005</v>
      </c>
      <c r="E15" s="6">
        <f>D15*$B$2</f>
        <v>0.005</v>
      </c>
      <c r="F15" t="s">
        <v>40</v>
      </c>
      <c r="G15" s="8">
        <f>E15*4.5</f>
        <v>0.0225</v>
      </c>
    </row>
    <row r="16">
      <c r="A16" t="s">
        <v>41</v>
      </c>
      <c r="B16" t="s">
        <v>42</v>
      </c>
      <c r="C16" t="s">
        <v>43</v>
      </c>
      <c r="D16" s="4">
        <v>0.125</v>
      </c>
      <c r="E16" s="6">
        <f>D16*$B$2</f>
        <v>0.125</v>
      </c>
      <c r="F16" t="s">
        <v>15</v>
      </c>
      <c r="G16" s="8">
        <f>E16*3.2</f>
        <v>0.4</v>
      </c>
    </row>
    <row r="17">
      <c r="A17" t="s">
        <v>44</v>
      </c>
      <c r="B17" t="s">
        <v>45</v>
      </c>
      <c r="C17" t="s">
        <v>46</v>
      </c>
      <c r="D17" s="4">
        <v>0.001</v>
      </c>
      <c r="E17" s="6">
        <f>D17*$B$2</f>
        <v>0.001</v>
      </c>
      <c r="F17" t="s">
        <v>15</v>
      </c>
      <c r="G17" s="8">
        <f>E17*0.35</f>
        <v>0.00035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2">
        <v>56</v>
      </c>
      <c r="E2" t="s" s="12"/>
      <c r="F2" t="s">
        <v>57</v>
      </c>
    </row>
    <row r="3">
      <c r="A3" t="s">
        <v>54</v>
      </c>
      <c r="B3">
        <v>2</v>
      </c>
      <c r="C3" t="s">
        <v>58</v>
      </c>
      <c r="D3" t="s" s="12">
        <v>59</v>
      </c>
      <c r="E3" t="s" s="12"/>
      <c r="F3" t="s">
        <v>60</v>
      </c>
    </row>
    <row r="4">
      <c r="A4" t="s">
        <v>54</v>
      </c>
      <c r="B4">
        <v>3</v>
      </c>
      <c r="C4" t="s">
        <v>61</v>
      </c>
      <c r="D4" t="inlineStr" s="12">
        <is>
          <t>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t>
        </is>
      </c>
      <c r="E4" t="s" s="12"/>
      <c r="F4" t="s">
        <v>62</v>
      </c>
    </row>
    <row r="5">
      <c r="A5" t="s">
        <v>54</v>
      </c>
      <c r="B5">
        <v>4</v>
      </c>
      <c r="C5" t="s">
        <v>63</v>
      </c>
      <c r="D5" t="s" s="12">
        <v>64</v>
      </c>
      <c r="E5" t="s" s="12"/>
      <c r="F5" t="s">
        <v>60</v>
      </c>
    </row>
    <row r="6">
      <c r="A6" t="s">
        <v>54</v>
      </c>
      <c r="B6">
        <v>5</v>
      </c>
      <c r="C6" t="s">
        <v>58</v>
      </c>
      <c r="D6" t="s" s="12">
        <v>65</v>
      </c>
      <c r="E6" t="s" s="12"/>
      <c r="F6" t="s">
        <v>66</v>
      </c>
    </row>
    <row r="7">
      <c r="A7" t="s">
        <v>54</v>
      </c>
      <c r="B7">
        <v>6</v>
      </c>
      <c r="C7" t="s">
        <v>67</v>
      </c>
      <c r="D7" t="inlineStr" s="12">
        <is>
          <t>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t>
        </is>
      </c>
      <c r="E7" t="s" s="12"/>
      <c r="F7" t="s">
        <v>68</v>
      </c>
    </row>
    <row r="8">
      <c r="A8" t="s">
        <v>54</v>
      </c>
      <c r="B8">
        <v>7</v>
      </c>
      <c r="C8" t="s">
        <v>69</v>
      </c>
      <c r="D8" t="inlineStr" s="12">
        <is>
          <t>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t>
        </is>
      </c>
      <c r="E8" t="s" s="12"/>
      <c r="F8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54</v>
      </c>
      <c r="C2" t="s">
        <v>75</v>
      </c>
      <c r="D2" s="6">
        <f>'Besoins'!$B$2*8</f>
        <v>8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'Besoins'!$B$2*0.031</f>
        <v>0.031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'Besoins'!$B$2*0.001</f>
        <v>0.001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'Besoins'!$B$2*0.016</f>
        <v>0.016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'Besoins'!$B$2*0.125</f>
        <v>0.125</v>
      </c>
      <c r="E6" t="s">
        <v>3</v>
      </c>
    </row>
    <row r="7">
      <c r="A7">
        <v>1</v>
      </c>
      <c r="B7" t="s">
        <v>81</v>
      </c>
      <c r="C7" t="s">
        <v>77</v>
      </c>
      <c r="D7" s="6">
        <f>'Besoins'!$B$2*0.006</f>
        <v>0.006</v>
      </c>
      <c r="E7" t="s">
        <v>19</v>
      </c>
    </row>
    <row r="8">
      <c r="A8">
        <v>1</v>
      </c>
      <c r="B8" t="s">
        <v>82</v>
      </c>
      <c r="C8" t="s">
        <v>77</v>
      </c>
      <c r="D8" s="6">
        <f>'Besoins'!$B$2*0.1</f>
        <v>0.1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'Besoins'!$B$2*0.02</f>
        <v>0.02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'Besoins'!$B$2*0.003</f>
        <v>0.003</v>
      </c>
      <c r="E10" t="s">
        <v>19</v>
      </c>
    </row>
    <row r="11">
      <c r="A11">
        <v>1</v>
      </c>
      <c r="B11" t="s">
        <v>85</v>
      </c>
      <c r="C11" t="s">
        <v>77</v>
      </c>
      <c r="D11" s="6">
        <f>'Besoins'!$B$2*0.013</f>
        <v>0.013</v>
      </c>
      <c r="E11" t="s">
        <v>19</v>
      </c>
    </row>
    <row r="12">
      <c r="A12">
        <v>1</v>
      </c>
      <c r="B12" t="s">
        <v>86</v>
      </c>
      <c r="C12" t="s">
        <v>77</v>
      </c>
      <c r="D12" s="6">
        <f>'Besoins'!$B$2*0.025</f>
        <v>0.025</v>
      </c>
      <c r="E12" t="s">
        <v>19</v>
      </c>
    </row>
    <row r="13">
      <c r="A13">
        <v>1</v>
      </c>
      <c r="B13" t="s">
        <v>87</v>
      </c>
      <c r="C13" t="s">
        <v>77</v>
      </c>
      <c r="D13" s="6">
        <f>'Besoins'!$B$2*0.005</f>
        <v>0.005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"00002444 · CUI.ENC.QUICHES · référence : "&amp;Besoins!B3&amp;" "&amp;Besoins!C3&amp;" · multiplicateur réglable sur la feuille ""Besoins"""</f>
        <v>00002444 · CUI.ENC.QUICHES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91</v>
      </c>
      <c r="B6" t="str" s="12">
        <f>"[CONFECTIONNER] "&amp;Procedure!D3</f>
        <v>[CONFECTIONNER] Confectionner la pâte brisée - 15 min (voir p. 481)</v>
      </c>
      <c r="C6"/>
      <c r="D6"/>
    </row>
    <row r="7">
      <c r="A7" t="s" s="15">
        <v>92</v>
      </c>
      <c r="B7" t="str" s="12">
        <f>"[PRÉPARER] "&amp;Procedure!D4</f>
        <v>[PRÉPARER] 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v>
      </c>
      <c r="C7"/>
      <c r="D7"/>
    </row>
    <row r="8">
      <c r="A8" t="s" s="15">
        <v>93</v>
      </c>
      <c r="B8" t="str" s="12">
        <f>"[FONCER] "&amp;Procedure!D5</f>
        <v>[FONCER] Foncer les tartes à l'oignon - 15 min (voir p. 489)</v>
      </c>
      <c r="C8"/>
      <c r="D8"/>
    </row>
    <row r="9">
      <c r="A9" t="s" s="15">
        <v>94</v>
      </c>
      <c r="B9" t="str" s="12">
        <f>"[CONFECTIONNER] "&amp;Procedure!D6</f>
        <v>[CONFECTIONNER] Confectionner l'appareil à crème prise salé - 10 min</v>
      </c>
      <c r="C9"/>
      <c r="D9"/>
    </row>
    <row r="10">
      <c r="A10" t="s" s="15">
        <v>95</v>
      </c>
      <c r="B10" t="str" s="12">
        <f>"[MARQUER] "&amp;Procedure!D7</f>
        <v>[MARQUER] 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v>
      </c>
      <c r="C10"/>
      <c r="D10"/>
    </row>
    <row r="11">
      <c r="A11" t="s" s="15">
        <v>96</v>
      </c>
      <c r="B11" t="str" s="12">
        <f>"[DRESSER] "&amp;Procedure!D8</f>
        <v>[DRESSER] 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2026-08-15T09:26:23Z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2026-08-15T09:26:23Z</dcterms:modified>
  <cp:revision>1</cp:revision>
</cp:coreProperties>
</file>