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<sst xmlns="http://schemas.openxmlformats.org/spreadsheetml/2006/main" count="74" uniqueCount="74">
  <si>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</si>
  <si>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</si>
  <si>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</si>
  <si>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</si>
  <si>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</si>
  <si>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</si>
  <si>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</si>
  <si>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</si>
  <si>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</si>
  <si>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</si>
  <si>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</si>
  <si>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</si>
  <si>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</si>
  <si>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</si>
  <si>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</si>
  <si>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</si>
  <si>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CONS-OLIVE-NOIRE</t>
  </si>
  <si>
    <t>Olives noires dénoyautées bocal</t>
  </si>
  <si>
    <t>Conserves de légumes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</si>
  <si>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</si>
  <si>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</si>
  <si>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</si>
  <si>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</si>
  <si>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</si>
  <si>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</si>
  <si>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</si>
  <si>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</si>
  <si>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</si>
  <si>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</si>
  <si>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</si>
  <si>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</si>
  <si>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</si>
  <si>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</si>
  <si>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</si>
  <si>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</si>
  <si>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</si>
  <si>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</si>
  <si>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</si>
  <si>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</si>
  <si>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</si>
  <si>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</si>
  <si>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</si>
  <si>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Avocats aux Crevettes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</si>
  <si>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</si>
  <si>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</si>
  <si>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</si>
  <si>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</si>
  <si>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</si>
  <si>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</si>
  <si>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</si>
  <si>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</si>
  <si>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</si>
  <si>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</si>
  <si>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</si>
  <si>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</si>
  <si>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</si>
  <si>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</si>
  <si>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</si>
  <si>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CITRON Espagne cat.I 4(58-67mm)</t>
  </si>
  <si>
    <t>matiere</t>
  </si>
  <si>
    <t xml:space="preserve">    ↳ Blanc d'oeuf liquide pasteurisé</t>
  </si>
  <si>
    <t xml:space="preserve">    ↳ Moutarde de Dijon seau 5kg</t>
  </si>
  <si>
    <t xml:space="preserve">    ↳ Huile de tournesol raffinée vrac</t>
  </si>
  <si>
    <t xml:space="preserve">    ↳ Cognac VS (flambé, sauce)</t>
  </si>
  <si>
    <t xml:space="preserve">    ↳ Olives noires dénoyautées bocal</t>
  </si>
  <si>
    <t xml:space="preserve">    ↳ PERSIL frisé U.E. botte</t>
  </si>
  <si>
    <t>Fiche technique — Avocats aux Crevettes</t>
  </si>
  <si>
    <t>Avocats aux Crevettes  00002438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</si>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</sst>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E7*28</f>
        <v>0.084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E8*4.8</f>
        <v>4.8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19</v>
      </c>
      <c r="G9" s="8">
        <f>E9*3.71</f>
        <v>0.01113</v>
      </c>
    </row>
    <row r="10">
      <c r="A10" t="s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15</v>
      </c>
      <c r="G10" s="8">
        <f>E10*1.05</f>
        <v>0.02625</v>
      </c>
    </row>
    <row r="11">
      <c r="A11" t="s">
        <v>26</v>
      </c>
      <c r="B11" t="s">
        <v>27</v>
      </c>
      <c r="C11" t="s">
        <v>28</v>
      </c>
      <c r="D11" s="4">
        <v>0.125</v>
      </c>
      <c r="E11" s="6">
        <f>D11*$B$2</f>
        <v>0.125</v>
      </c>
      <c r="F11" t="s">
        <v>19</v>
      </c>
      <c r="G11" s="8">
        <f>E11*1.8</f>
        <v>0.225</v>
      </c>
    </row>
    <row r="12">
      <c r="A12" t="s">
        <v>29</v>
      </c>
      <c r="B12" t="s">
        <v>30</v>
      </c>
      <c r="C12" t="s">
        <v>28</v>
      </c>
      <c r="D12" s="4">
        <v>0.003</v>
      </c>
      <c r="E12" s="6">
        <f>D12*$B$2</f>
        <v>0.003</v>
      </c>
      <c r="F12" t="s">
        <v>31</v>
      </c>
      <c r="G12" s="8">
        <f>E12*4.5</f>
        <v>0.0135</v>
      </c>
    </row>
    <row r="13">
      <c r="A13" t="s">
        <v>32</v>
      </c>
      <c r="B13" t="s">
        <v>33</v>
      </c>
      <c r="C13" t="s">
        <v>34</v>
      </c>
      <c r="D13" s="4">
        <v>0.25</v>
      </c>
      <c r="E13" s="6">
        <f>D13*$B$2</f>
        <v>0.25</v>
      </c>
      <c r="F13" t="s">
        <v>19</v>
      </c>
      <c r="G13" s="8">
        <f>E13*3.2</f>
        <v>0.8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inlineStr" s="11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1"/>
      <c r="F3" t="s">
        <v>47</v>
      </c>
    </row>
    <row r="4">
      <c r="A4" t="s">
        <v>42</v>
      </c>
      <c r="B4">
        <v>3</v>
      </c>
      <c r="C4" t="s">
        <v>48</v>
      </c>
      <c r="D4" t="inlineStr" s="11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1"/>
      <c r="F4" t="s">
        <v>49</v>
      </c>
    </row>
    <row r="5">
      <c r="A5" t="s">
        <v>42</v>
      </c>
      <c r="B5">
        <v>4</v>
      </c>
      <c r="C5" t="s">
        <v>50</v>
      </c>
      <c r="D5" t="inlineStr" s="11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1"/>
      <c r="F5" t="s">
        <v>51</v>
      </c>
    </row>
    <row r="6">
      <c r="A6" t="s">
        <v>42</v>
      </c>
      <c r="B6">
        <v>5</v>
      </c>
      <c r="C6" t="s">
        <v>52</v>
      </c>
      <c r="D6" t="inlineStr" s="11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1"/>
      <c r="F6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42</v>
      </c>
      <c r="C2" t="s">
        <v>57</v>
      </c>
      <c r="D2" s="6">
        <f>'Besoins'!$B$2*8</f>
        <v>8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'Besoins'!$B$2*0.125</f>
        <v>0.125</v>
      </c>
      <c r="E3" t="s">
        <v>3</v>
      </c>
    </row>
    <row r="4">
      <c r="A4">
        <v>1</v>
      </c>
      <c r="B4" t="s">
        <v>60</v>
      </c>
      <c r="C4" t="s">
        <v>59</v>
      </c>
      <c r="D4" s="6">
        <f>'Besoins'!$B$2*0.25</f>
        <v>0.25</v>
      </c>
      <c r="E4" t="s">
        <v>3</v>
      </c>
    </row>
    <row r="5">
      <c r="A5">
        <v>1</v>
      </c>
      <c r="B5" t="s">
        <v>61</v>
      </c>
      <c r="C5" t="s">
        <v>59</v>
      </c>
      <c r="D5" s="6">
        <f>'Besoins'!$B$2*0.003</f>
        <v>0.003</v>
      </c>
      <c r="E5" t="s">
        <v>19</v>
      </c>
    </row>
    <row r="6">
      <c r="A6">
        <v>1</v>
      </c>
      <c r="B6" t="s">
        <v>62</v>
      </c>
      <c r="C6" t="s">
        <v>59</v>
      </c>
      <c r="D6" s="6">
        <f>'Besoins'!$B$2*0.025</f>
        <v>0.025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'Besoins'!$B$2*0.003</f>
        <v>0.003</v>
      </c>
      <c r="E7" t="s">
        <v>15</v>
      </c>
    </row>
    <row r="8">
      <c r="A8">
        <v>1</v>
      </c>
      <c r="B8" t="s">
        <v>64</v>
      </c>
      <c r="C8" t="s">
        <v>59</v>
      </c>
      <c r="D8" s="6">
        <f>'Besoins'!$B$2*1</f>
        <v>1</v>
      </c>
      <c r="E8" t="s">
        <v>3</v>
      </c>
    </row>
    <row r="9">
      <c r="A9">
        <v>1</v>
      </c>
      <c r="B9" t="s">
        <v>65</v>
      </c>
      <c r="C9" t="s">
        <v>59</v>
      </c>
      <c r="D9" s="6">
        <f>'Besoins'!$B$2*0.003</f>
        <v>0.003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2">
        <f>"00002438 · CUI.ENTREES_FROIDES · référence : "&amp;Besoins!B3&amp;" "&amp;Besoins!C3&amp;" · multiplicateur réglable sur la feuille ""Besoins"""</f>
        <v>00002438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67</v>
      </c>
      <c r="B4"/>
      <c r="C4"/>
      <c r="D4"/>
    </row>
    <row r="5">
      <c r="A5" t="s" s="14">
        <v>68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69</v>
      </c>
      <c r="B6" t="str" s="11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4">
        <v>70</v>
      </c>
      <c r="B7" t="str" s="11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4">
        <v>71</v>
      </c>
      <c r="B8" t="str" s="11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4">
        <v>72</v>
      </c>
      <c r="B9" t="str" s="11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5">
        <v>73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2026-08-04T14:08:32Z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2026-08-04T14:08:32Z</dcterms:modified>
  <cp:revision>1</cp:revision>
</cp:coreProperties>
</file>