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Besoins" sheetId="1" r:id="rId1"/>
    <sheet name="Procedure" sheetId="2" r:id="rId2"/>
    <sheet name="Arborescence FT" sheetId="3" r:id="rId3"/>
    <sheet name="Carte imprimable" sheetId="4" r:id="rId4"/>
  </sheets>
</workbook>
</file>

<file path=xl/sharedStrings.xml><?xml version="1.0" encoding="utf-8"?>
<sst xmlns="http://schemas.openxmlformats.org/spreadsheetml/2006/main" count="61" uniqueCount="61">
  <si>
    <t>Besoins matière</t>
  </si>
  <si>
    <t>Multiplicateur souhaité</t>
  </si>
  <si>
    <t>Quantité de référence</t>
  </si>
  <si>
    <t>pc</t>
  </si>
  <si>
    <t>Quantité obtenue</t>
  </si>
  <si>
    <t>Code</t>
  </si>
  <si>
    <t>Matière première</t>
  </si>
  <si>
    <t>Classe</t>
  </si>
  <si>
    <t>Base (×1, modifiable)</t>
  </si>
  <si>
    <t>Quantité</t>
  </si>
  <si>
    <t>Unité</t>
  </si>
  <si>
    <t>Coût</t>
  </si>
  <si>
    <t>00000060</t>
  </si>
  <si>
    <t>ORANGE</t>
  </si>
  <si>
    <t>Produits frais</t>
  </si>
  <si>
    <t>kg</t>
  </si>
  <si>
    <t>00000021</t>
  </si>
  <si>
    <t>AMANDES FFILES</t>
  </si>
  <si>
    <t>FRUIT FRAIS</t>
  </si>
  <si>
    <t>00000047</t>
  </si>
  <si>
    <t>OEUF A3 (PRIX)</t>
  </si>
  <si>
    <t>Produits laitiers</t>
  </si>
  <si>
    <t>00000733</t>
  </si>
  <si>
    <t>GRILLES  PATISSERIE</t>
  </si>
  <si>
    <t>Petit matériel hôtellier</t>
  </si>
  <si>
    <t>00000730</t>
  </si>
  <si>
    <t>MOULE  CAKE (25*10*10 CM)</t>
  </si>
  <si>
    <t>00000003</t>
  </si>
  <si>
    <t>SUCRE (S2)</t>
  </si>
  <si>
    <t>Sucres Mat. prem.</t>
  </si>
  <si>
    <t>Total</t>
  </si>
  <si>
    <t>Recette</t>
  </si>
  <si>
    <t>#</t>
  </si>
  <si>
    <t>Verbe</t>
  </si>
  <si>
    <t>Étape</t>
  </si>
  <si>
    <t>Précision technique</t>
  </si>
  <si>
    <t>Durée</t>
  </si>
  <si>
    <t>AMANDIN (650 GR,RECTANGULAIRE)</t>
  </si>
  <si>
    <t>BISCUIT-CAKE D'AMANDIN</t>
  </si>
  <si>
    <t>ORANGE (P)</t>
  </si>
  <si>
    <t>Niveau</t>
  </si>
  <si>
    <t>Composant</t>
  </si>
  <si>
    <t>Type</t>
  </si>
  <si>
    <t>Quantité (× multiplicateur, voir feuille Besoins)</t>
  </si>
  <si>
    <t>recette</t>
  </si>
  <si>
    <t xml:space="preserve">    ↳ BISCUIT-CAKE D'AMANDIN</t>
  </si>
  <si>
    <t xml:space="preserve">        ↳ BLANC D'OEUF (P) (conv.)</t>
  </si>
  <si>
    <t>conversion</t>
  </si>
  <si>
    <t xml:space="preserve">        ↳ SUCRE (S2)</t>
  </si>
  <si>
    <t>matiere</t>
  </si>
  <si>
    <t xml:space="preserve">        ↳ JAUNE D'OEUF (P) (conv.)</t>
  </si>
  <si>
    <t xml:space="preserve">        ↳ ORANGE (P)</t>
  </si>
  <si>
    <t xml:space="preserve">            ↳ ORANGE</t>
  </si>
  <si>
    <t xml:space="preserve">        ↳ AMANDES FFILES</t>
  </si>
  <si>
    <t xml:space="preserve">    ↳ MOULE  CAKE (25*10*10 CM)</t>
  </si>
  <si>
    <t xml:space="preserve">    ↳ GRILLES  PATISSERIE</t>
  </si>
  <si>
    <t>Fiche technique — AMANDIN (650 GR,RECTANGULAIRE)</t>
  </si>
  <si>
    <t>AMANDIN (650 GR,RECTANGULAIRE)  00000731</t>
  </si>
  <si>
    <t>↳ BISCUIT-CAKE D'AMANDIN  00000729</t>
  </si>
  <si>
    <t>↳ ORANGE (P)  00000173</t>
  </si>
  <si>
    <t>CUIS.web — Portage du CUIS Clipper de 1992 par Palika &amp; Bernard Vandendaele (créateur du moteur récursif d'origine)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</si>
</sst>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0.00"/>
    <numFmt numFmtId="201" formatCode="#,##0.000"/>
    <numFmt numFmtId="202" formatCode="#,##0.0000&quot; €&quot;"/>
    <numFmt numFmtId="203" formatCode="#,##0.00&quot; €&quot;"/>
  </numFmts>
  <fonts count="8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b/>
    </font>
    <font>
      <name val="Calibri"/>
      <family val="2"/>
      <sz val="10"/>
      <b/>
      <color rgb="FFFFFFFF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1F4E3B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1" borderId="0" xfId="0" applyFill="1"/>
    <xf numFmtId="0" fontId="1" fillId="0" borderId="0" xfId="0" applyFont="1"/>
    <xf numFmtId="200" fontId="2" fillId="2" borderId="0" xfId="0" applyNumberFormat="1" applyFont="1" applyFill="1"/>
    <xf numFmtId="201" fontId="0" fillId="2" borderId="0" xfId="0" applyNumberFormat="1" applyFill="1"/>
    <xf numFmtId="0" fontId="0" fillId="2" borderId="0" xfId="0" applyFill="1"/>
    <xf numFmtId="201" fontId="0" fillId="0" borderId="0" xfId="0" applyNumberFormat="1"/>
    <xf numFmtId="0" fontId="3" fillId="3" borderId="0" xfId="0" applyFont="1" applyFill="1"/>
    <xf numFmtId="0" fontId="0" fillId="0" borderId="0" xfId="0" applyAlignment="1">
      <alignment horizontal="right"/>
    </xf>
    <xf numFmtId="202" fontId="0" fillId="0" borderId="0" xfId="0" applyNumberFormat="1"/>
    <xf numFmtId="0" fontId="2" fillId="0" borderId="0" xfId="0" applyFont="1"/>
    <xf numFmtId="203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wrapText="1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styles" Target="styles.xml"/>
<Relationship Id="rId6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3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2">
        <v>0</v>
      </c>
      <c r="B1"/>
      <c r="C1"/>
      <c r="D1"/>
      <c r="E1"/>
      <c r="F1"/>
    </row>
    <row r="2">
      <c r="A2" t="s">
        <v>1</v>
      </c>
      <c r="B2" s="3">
        <v>1</v>
      </c>
      <c r="C2"/>
      <c r="D2"/>
      <c r="E2"/>
      <c r="F2"/>
    </row>
    <row r="3">
      <c r="A3" t="s">
        <v>2</v>
      </c>
      <c r="B3" s="4">
        <v>1</v>
      </c>
      <c r="C3" t="s" s="5">
        <v>3</v>
      </c>
      <c r="D3"/>
      <c r="E3"/>
      <c r="F3"/>
    </row>
    <row r="4">
      <c r="A4" t="s">
        <v>4</v>
      </c>
      <c r="B4" s="6">
        <f>$B$2*B3</f>
        <v>1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7">
        <v>5</v>
      </c>
      <c r="B6" t="s" s="7">
        <v>6</v>
      </c>
      <c r="C6" t="s" s="7">
        <v>7</v>
      </c>
      <c r="D6" t="s" s="7">
        <v>8</v>
      </c>
      <c r="E6" t="s" s="7">
        <v>9</v>
      </c>
      <c r="F6" t="s" s="7">
        <v>10</v>
      </c>
      <c r="G6" t="s" s="7">
        <v>11</v>
      </c>
    </row>
    <row r="7">
      <c r="A7" t="s" s="8">
        <v>12</v>
      </c>
      <c r="B7" t="s">
        <v>13</v>
      </c>
      <c r="C7" t="s">
        <v>14</v>
      </c>
      <c r="D7" s="4">
        <v>1</v>
      </c>
      <c r="E7" s="6">
        <f>D7*$B$2</f>
        <v>1</v>
      </c>
      <c r="F7" t="s">
        <v>15</v>
      </c>
      <c r="G7" s="9">
        <f>E7*0.6544641786</f>
        <v>0.654464</v>
      </c>
    </row>
    <row r="8">
      <c r="A8" t="s" s="8">
        <v>16</v>
      </c>
      <c r="B8" t="s">
        <v>17</v>
      </c>
      <c r="C8" t="s">
        <v>18</v>
      </c>
      <c r="D8" s="4">
        <v>0.2</v>
      </c>
      <c r="E8" s="6">
        <f>D8*$B$2</f>
        <v>0.2</v>
      </c>
      <c r="F8" t="s">
        <v>15</v>
      </c>
      <c r="G8" s="9">
        <f>E8*7.13934</f>
        <v>1.427868</v>
      </c>
    </row>
    <row r="9">
      <c r="A9" t="s" s="8">
        <v>19</v>
      </c>
      <c r="B9" t="s">
        <v>20</v>
      </c>
      <c r="C9" t="s">
        <v>21</v>
      </c>
      <c r="D9" s="4">
        <v>4</v>
      </c>
      <c r="E9" s="6">
        <f>D9*$B$2</f>
        <v>4</v>
      </c>
      <c r="F9" t="s">
        <v>3</v>
      </c>
      <c r="G9" s="9">
        <f>E9*0.27</f>
        <v>1.08</v>
      </c>
    </row>
    <row r="10">
      <c r="A10" t="s" s="8">
        <v>22</v>
      </c>
      <c r="B10" t="s">
        <v>23</v>
      </c>
      <c r="C10" t="s">
        <v>24</v>
      </c>
      <c r="D10" s="4">
        <v>0.125</v>
      </c>
      <c r="E10" s="6">
        <f>D10*$B$2</f>
        <v>0.125</v>
      </c>
      <c r="F10" t="s">
        <v>3</v>
      </c>
      <c r="G10" s="9">
        <f>E10*0</f>
        <v>0</v>
      </c>
    </row>
    <row r="11">
      <c r="A11" t="s" s="8">
        <v>25</v>
      </c>
      <c r="B11" t="s">
        <v>26</v>
      </c>
      <c r="C11" t="s">
        <v>24</v>
      </c>
      <c r="D11" s="4">
        <v>1</v>
      </c>
      <c r="E11" s="6">
        <f>D11*$B$2</f>
        <v>1</v>
      </c>
      <c r="F11" t="s">
        <v>3</v>
      </c>
      <c r="G11" s="9">
        <f>E11*0</f>
        <v>0</v>
      </c>
    </row>
    <row r="12">
      <c r="A12" t="s" s="8">
        <v>27</v>
      </c>
      <c r="B12" t="s">
        <v>28</v>
      </c>
      <c r="C12" t="s">
        <v>29</v>
      </c>
      <c r="D12" s="4">
        <v>0.1</v>
      </c>
      <c r="E12" s="6">
        <f>D12*$B$2</f>
        <v>0.1</v>
      </c>
      <c r="F12" t="s">
        <v>15</v>
      </c>
      <c r="G12" s="9">
        <f>E12*0.95</f>
        <v>0.095</v>
      </c>
    </row>
    <row r="13">
      <c r="A13"/>
      <c r="B13"/>
      <c r="C13"/>
      <c r="D13"/>
      <c r="E13"/>
      <c r="F13" t="s" s="10">
        <v>30</v>
      </c>
      <c r="G13" s="11">
        <f>SUM(G7:G12)</f>
        <v>0</v>
      </c>
    </row>
  </sheetData>
  <autoFilter ref="A6:G6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4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7">
        <v>31</v>
      </c>
      <c r="B1" t="s" s="7">
        <v>32</v>
      </c>
      <c r="C1" t="s" s="7">
        <v>33</v>
      </c>
      <c r="D1" t="s" s="7">
        <v>34</v>
      </c>
      <c r="E1" t="s" s="7">
        <v>35</v>
      </c>
      <c r="F1" t="s" s="7">
        <v>36</v>
      </c>
    </row>
    <row r="2">
      <c r="A2" t="s">
        <v>37</v>
      </c>
      <c r="B2"/>
      <c r="C2"/>
      <c r="D2" t="inlineStr" s="12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2"/>
      <c r="F2"/>
    </row>
    <row r="3">
      <c r="A3" t="s">
        <v>38</v>
      </c>
      <c r="B3"/>
      <c r="C3"/>
      <c r="D3" t="inlineStr" s="12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3"/>
      <c r="F3"/>
    </row>
    <row r="4">
      <c r="A4" t="s">
        <v>39</v>
      </c>
      <c r="B4"/>
      <c r="C4"/>
      <c r="D4" t="inlineStr" s="12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4"/>
      <c r="F4"/>
    </row>
  </sheetData>
  <autoFilter ref="A1:F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1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8" customWidth="1"/>
    <col min="3" max="3" width="14" customWidth="1"/>
    <col min="4" max="4" width="22" customWidth="1"/>
    <col min="5" max="5" width="10" customWidth="1"/>
  </cols>
  <sheetData>
    <row r="1">
      <c r="A1" t="s" s="7">
        <v>40</v>
      </c>
      <c r="B1" t="s" s="7">
        <v>41</v>
      </c>
      <c r="C1" t="s" s="7">
        <v>42</v>
      </c>
      <c r="D1" t="s" s="7">
        <v>43</v>
      </c>
      <c r="E1" t="s" s="7">
        <v>10</v>
      </c>
    </row>
    <row r="2">
      <c r="A2">
        <v>0</v>
      </c>
      <c r="B2" t="s">
        <v>37</v>
      </c>
      <c r="C2" t="s">
        <v>44</v>
      </c>
      <c r="D2" s="6">
        <f>'Besoins'!$B$2*1</f>
        <v>1</v>
      </c>
      <c r="E2" t="s">
        <v>3</v>
      </c>
    </row>
    <row r="3">
      <c r="A3">
        <v>1</v>
      </c>
      <c r="B3" t="s">
        <v>45</v>
      </c>
      <c r="C3" t="s">
        <v>44</v>
      </c>
      <c r="D3" s="6">
        <f>'Besoins'!$B$2*0.72</f>
        <v>0.72</v>
      </c>
      <c r="E3" t="s">
        <v>15</v>
      </c>
    </row>
    <row r="4">
      <c r="A4">
        <v>2</v>
      </c>
      <c r="B4" t="s">
        <v>46</v>
      </c>
      <c r="C4" t="s">
        <v>47</v>
      </c>
      <c r="D4" s="6">
        <f>'Besoins'!$B$2*4</f>
        <v>4</v>
      </c>
      <c r="E4" t="s">
        <v>3</v>
      </c>
    </row>
    <row r="5">
      <c r="A5">
        <v>2</v>
      </c>
      <c r="B5" t="s">
        <v>48</v>
      </c>
      <c r="C5" t="s">
        <v>49</v>
      </c>
      <c r="D5" s="6">
        <f>'Besoins'!$B$2*0.1</f>
        <v>0.1</v>
      </c>
      <c r="E5" t="s">
        <v>15</v>
      </c>
    </row>
    <row r="6">
      <c r="A6">
        <v>2</v>
      </c>
      <c r="B6" t="s">
        <v>50</v>
      </c>
      <c r="C6" t="s">
        <v>47</v>
      </c>
      <c r="D6" s="6">
        <f>'Besoins'!$B$2*4</f>
        <v>4</v>
      </c>
      <c r="E6" t="s">
        <v>3</v>
      </c>
    </row>
    <row r="7">
      <c r="A7">
        <v>2</v>
      </c>
      <c r="B7" t="s">
        <v>51</v>
      </c>
      <c r="C7" t="s">
        <v>44</v>
      </c>
      <c r="D7" s="6">
        <f>'Besoins'!$B$2*1</f>
        <v>1</v>
      </c>
      <c r="E7" t="s">
        <v>3</v>
      </c>
    </row>
    <row r="8">
      <c r="A8">
        <v>3</v>
      </c>
      <c r="B8" t="s">
        <v>52</v>
      </c>
      <c r="C8" t="s">
        <v>49</v>
      </c>
      <c r="D8" s="6">
        <f>'Besoins'!$B$2*1</f>
        <v>1</v>
      </c>
      <c r="E8" t="s">
        <v>15</v>
      </c>
    </row>
    <row r="9">
      <c r="A9">
        <v>2</v>
      </c>
      <c r="B9" t="s">
        <v>53</v>
      </c>
      <c r="C9" t="s">
        <v>49</v>
      </c>
      <c r="D9" s="6">
        <f>'Besoins'!$B$2*0.2</f>
        <v>0.2</v>
      </c>
      <c r="E9" t="s">
        <v>15</v>
      </c>
    </row>
    <row r="10">
      <c r="A10">
        <v>1</v>
      </c>
      <c r="B10" t="s">
        <v>54</v>
      </c>
      <c r="C10" t="s">
        <v>49</v>
      </c>
      <c r="D10" s="6">
        <f>'Besoins'!$B$2*1</f>
        <v>1</v>
      </c>
      <c r="E10" t="s">
        <v>3</v>
      </c>
    </row>
    <row r="11">
      <c r="A11">
        <v>1</v>
      </c>
      <c r="B11" t="s">
        <v>55</v>
      </c>
      <c r="C11" t="s">
        <v>49</v>
      </c>
      <c r="D11" s="6">
        <f>'Besoins'!$B$2*0.125</f>
        <v>0.125</v>
      </c>
      <c r="E11" t="s">
        <v>3</v>
      </c>
    </row>
  </sheetData>
  <autoFilter ref="A1:E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3"/>
  <cols>
    <col min="1" max="1" width="22" customWidth="1"/>
    <col min="2" max="2" width="52" customWidth="1"/>
  </cols>
  <sheetData>
    <row r="1" customHeight="1" ht="24">
      <c r="A1" t="s" s="2">
        <v>56</v>
      </c>
      <c r="B1"/>
      <c r="C1"/>
      <c r="D1"/>
    </row>
    <row r="2">
      <c r="A2" t="str" s="13">
        <f>"00000731 · PAT.GATEAUX · référence : "&amp;Besoins!B3&amp;" "&amp;Besoins!C3&amp;" · multiplicateur réglable sur la feuille ""Besoins"""</f>
        <v>00000731 · PAT.GATEAUX · référence : 1 pc · multiplicateur réglable sur la feuille </v>
      </c>
      <c r="B2"/>
      <c r="C2"/>
      <c r="D2"/>
    </row>
    <row r="3">
      <c r="A3"/>
      <c r="B3"/>
      <c r="C3"/>
      <c r="D3"/>
    </row>
    <row r="4">
      <c r="A4" t="s" s="14">
        <v>57</v>
      </c>
      <c r="B4"/>
      <c r="C4"/>
      <c r="D4"/>
    </row>
    <row r="5">
      <c r="A5"/>
      <c r="B5" t="inlineStr" s="15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5"/>
      <c r="D5"/>
    </row>
    <row r="6">
      <c r="A6"/>
      <c r="B6"/>
      <c r="C6"/>
      <c r="D6"/>
    </row>
    <row r="7">
      <c r="A7" t="s" s="14">
        <v>58</v>
      </c>
      <c r="B7"/>
      <c r="C7"/>
      <c r="D7"/>
    </row>
    <row r="8">
      <c r="A8"/>
      <c r="B8" t="inlineStr" s="15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8"/>
      <c r="D8"/>
    </row>
    <row r="9">
      <c r="A9"/>
      <c r="B9"/>
      <c r="C9"/>
      <c r="D9"/>
    </row>
    <row r="10">
      <c r="A10" t="s" s="14">
        <v>59</v>
      </c>
      <c r="B10"/>
      <c r="C10"/>
      <c r="D10"/>
    </row>
    <row r="11">
      <c r="A11"/>
      <c r="B11" t="inlineStr" s="15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1"/>
      <c r="D11"/>
    </row>
    <row r="12">
      <c r="A12"/>
      <c r="B12"/>
      <c r="C12"/>
      <c r="D12"/>
    </row>
    <row r="13">
      <c r="A13" t="s" s="16">
        <v>60</v>
      </c>
      <c r="B13"/>
      <c r="C13"/>
      <c r="D13"/>
    </row>
  </sheetData>
  <sheetProtection sheet="1"/>
  <mergeCells count="9">
    <mergeCell ref="A1:D1"/>
    <mergeCell ref="A2:D2"/>
    <mergeCell ref="A4:D4"/>
    <mergeCell ref="B5:D5"/>
    <mergeCell ref="A7:D7"/>
    <mergeCell ref="B8:D8"/>
    <mergeCell ref="A10:D10"/>
    <mergeCell ref="B11:D11"/>
    <mergeCell ref="A13:D13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2026-08-01T02:00:04Z</dcterms:created>
  <dc:title>AMANDIN (650 GR,RECTANGULAIRE)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2026-08-01T02:00:04Z</dcterms:modified>
  <cp:revision>1</cp:revision>
</cp:coreProperties>
</file>