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<sst xmlns="http://schemas.openxmlformats.org/spreadsheetml/2006/main" count="107" uniqueCount="107">
  <si>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</si>
  <si>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</si>
  <si>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</si>
  <si>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</si>
  <si>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</si>
  <si>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</si>
  <si>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</si>
  <si>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</si>
  <si>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</si>
  <si>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</si>
  <si>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</si>
  <si>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</si>
  <si>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</si>
  <si>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</si>
  <si>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</si>
  <si>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</si>
  <si>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</si>
  <si>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</si>
  <si>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</si>
  <si>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</si>
  <si>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</si>
  <si>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</si>
  <si>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</si>
  <si>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</si>
  <si>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</si>
  <si>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</si>
  <si>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00001758</t>
  </si>
  <si>
    <t>concentré de tomates</t>
  </si>
  <si>
    <t>Épicerie salée</t>
  </si>
  <si>
    <t>FROM-PARMESAN</t>
  </si>
  <si>
    <t>Parmesan râpé (Parmigiano)</t>
  </si>
  <si>
    <t>Fromages de base cuisine</t>
  </si>
  <si>
    <t>00002238</t>
  </si>
  <si>
    <t>carottes râpées</t>
  </si>
  <si>
    <t>Légumes 4ème gamme (prêts emploi)</t>
  </si>
  <si>
    <t>00002251</t>
  </si>
  <si>
    <t>poireau blanc 3 cm</t>
  </si>
  <si>
    <t>00002241</t>
  </si>
  <si>
    <t>tomates cubes</t>
  </si>
  <si>
    <t>00002028</t>
  </si>
  <si>
    <t>ail haché</t>
  </si>
  <si>
    <t>Légumes</t>
  </si>
  <si>
    <t>RNM0370123</t>
  </si>
  <si>
    <t>CÉLERI-RAVE France</t>
  </si>
  <si>
    <t>00002049</t>
  </si>
  <si>
    <t>oignons émincés</t>
  </si>
  <si>
    <t>00001519</t>
  </si>
  <si>
    <t>Macreuse à braiser (1315 sans jumeau nerveux)</t>
  </si>
  <si>
    <t>Bœuf</t>
  </si>
  <si>
    <t>RNM0580162</t>
  </si>
  <si>
    <t>BOEUF vache (basse côte) semi-paré U.E. sous-vide</t>
  </si>
  <si>
    <t>Porc frais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</si>
  <si>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</si>
  <si>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</si>
  <si>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</si>
  <si>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</si>
  <si>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</si>
  <si>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</si>
  <si>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Recette</t>
  </si>
  <si>
    <t>#</t>
  </si>
  <si>
    <t>Verbe</t>
  </si>
  <si>
    <t>Étape</t>
  </si>
  <si>
    <t>Précision technique</t>
  </si>
  <si>
    <t>Durée</t>
  </si>
  <si>
    <t>Consommé de Volaille Madrilène aux Paillettes</t>
  </si>
  <si>
    <t>METTRE EN PLACE</t>
  </si>
  <si>
    <t>Mettre en place le poste de travail. Denrées, matériels de préparation, de cuisson et de dressage.</t>
  </si>
  <si>
    <t>MARQUER</t>
  </si>
  <si>
    <t>Marquer la marmite en cuisson. Identique au Consommé de Bœuf Brunoise, en ajoutant les abattis et carcasses de volaille concassés dès le mouillement à froid.</t>
  </si>
  <si>
    <t>RÉALISER</t>
  </si>
  <si>
    <t>Réaliser la clarification. Identique au Consommé de Bœuf Brunoise, en augmentant la quantité de céleri et de tomates (couleur et goût madrilène plus marqués).</t>
  </si>
  <si>
    <t>PASSER</t>
  </si>
  <si>
    <t>Passer délicatement le consommé au chinois étamine, sans presser la croûte de clarification.</t>
  </si>
  <si>
    <t>CONFECTIONNER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</si>
  <si>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</si>
  <si>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</si>
  <si>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</si>
  <si>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</si>
  <si>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</si>
  <si>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</si>
  <si>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Macreuse à braiser (1315 sans jumeau nerveux)</t>
  </si>
  <si>
    <t>matiere</t>
  </si>
  <si>
    <t xml:space="preserve">    ↳ BOEUF vache (basse côte) semi-paré U.E. sous-vide</t>
  </si>
  <si>
    <t xml:space="preserve">    ↳ Abattis de volaille (carcasses, cous, pattes)</t>
  </si>
  <si>
    <t xml:space="preserve">    ↳ Carcasses de volaille</t>
  </si>
  <si>
    <t xml:space="preserve">    ↳ carottes râpées</t>
  </si>
  <si>
    <t xml:space="preserve">    ↳ oignons émincés</t>
  </si>
  <si>
    <t xml:space="preserve">    ↳ poireau blanc 3 cm</t>
  </si>
  <si>
    <t xml:space="preserve">    ↳ CÉLERI-RAVE France</t>
  </si>
  <si>
    <t xml:space="preserve">    ↳ bouquet garni arôme</t>
  </si>
  <si>
    <t xml:space="preserve">    ↳ ail haché</t>
  </si>
  <si>
    <t xml:space="preserve">    ↳ tomates cubes</t>
  </si>
  <si>
    <t xml:space="preserve">    ↳ concentré de tomates</t>
  </si>
  <si>
    <t xml:space="preserve">    ↳ OEUF (P) (conv.)</t>
  </si>
  <si>
    <t>conversion</t>
  </si>
  <si>
    <t xml:space="preserve">    ↳ EAU</t>
  </si>
  <si>
    <t xml:space="preserve">    ↳ FARINE (000)</t>
  </si>
  <si>
    <t xml:space="preserve">    ↳ Parmesan râpé (Parmigiano)</t>
  </si>
  <si>
    <t>Fiche technique — Consommé de Volaille Madrilène aux Paillettes</t>
  </si>
  <si>
    <t>Consommé de Volaille Madrilène aux Paillettes  00002418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</si>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</sst>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0.16</v>
      </c>
      <c r="E7" s="6">
        <f>D7*$B$2</f>
        <v>0.16</v>
      </c>
      <c r="F7" t="s">
        <v>15</v>
      </c>
      <c r="G7" s="9">
        <f>E7*0.489836</f>
        <v>0.078374</v>
      </c>
    </row>
    <row r="8">
      <c r="A8" t="s" s="8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3</v>
      </c>
      <c r="G8" s="9">
        <f>E8*0.27</f>
        <v>0.54</v>
      </c>
    </row>
    <row r="9">
      <c r="A9" t="s" s="8">
        <v>19</v>
      </c>
      <c r="B9" t="s">
        <v>20</v>
      </c>
      <c r="C9" t="s">
        <v>21</v>
      </c>
      <c r="D9" s="4">
        <v>12</v>
      </c>
      <c r="E9" s="6">
        <f>D9*$B$2</f>
        <v>12</v>
      </c>
      <c r="F9" t="s">
        <v>22</v>
      </c>
      <c r="G9" s="9">
        <f>E9*0.003</f>
        <v>0.036</v>
      </c>
    </row>
    <row r="10">
      <c r="A10" t="s" s="8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3</v>
      </c>
      <c r="G10" s="9">
        <f>E10*0</f>
        <v>0</v>
      </c>
    </row>
    <row r="11">
      <c r="A11" t="s" s="8">
        <v>26</v>
      </c>
      <c r="B11" t="s">
        <v>27</v>
      </c>
      <c r="C11" t="s">
        <v>28</v>
      </c>
      <c r="D11" s="4">
        <v>0.08</v>
      </c>
      <c r="E11" s="6">
        <f>D11*$B$2</f>
        <v>0.08</v>
      </c>
      <c r="F11">
        <v>5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0.04</v>
      </c>
      <c r="E12" s="6">
        <f>D12*$B$2</f>
        <v>0.04</v>
      </c>
      <c r="F12" t="s">
        <v>15</v>
      </c>
      <c r="G12" s="9">
        <f>E12*14.5</f>
        <v>0.58</v>
      </c>
    </row>
    <row r="13">
      <c r="A13" t="s" s="8">
        <v>32</v>
      </c>
      <c r="B13" t="s">
        <v>33</v>
      </c>
      <c r="C13" t="s">
        <v>34</v>
      </c>
      <c r="D13" s="4">
        <v>0.2</v>
      </c>
      <c r="E13" s="6">
        <f>D13*$B$2</f>
        <v>0.2</v>
      </c>
      <c r="F13" t="s">
        <v>15</v>
      </c>
      <c r="G13" s="9">
        <f>E13*0</f>
        <v>0</v>
      </c>
    </row>
    <row r="14">
      <c r="A14" t="s" s="8">
        <v>35</v>
      </c>
      <c r="B14" t="s">
        <v>36</v>
      </c>
      <c r="C14" t="s">
        <v>34</v>
      </c>
      <c r="D14" s="4">
        <v>0.2</v>
      </c>
      <c r="E14" s="6">
        <f>D14*$B$2</f>
        <v>0.2</v>
      </c>
      <c r="F14" t="s">
        <v>15</v>
      </c>
      <c r="G14" s="9">
        <f>E14*0</f>
        <v>0</v>
      </c>
    </row>
    <row r="15">
      <c r="A15" t="s" s="8">
        <v>37</v>
      </c>
      <c r="B15" t="s">
        <v>38</v>
      </c>
      <c r="C15" t="s">
        <v>34</v>
      </c>
      <c r="D15" s="4">
        <v>0.8</v>
      </c>
      <c r="E15" s="6">
        <f>D15*$B$2</f>
        <v>0.8</v>
      </c>
      <c r="F15" t="s">
        <v>15</v>
      </c>
      <c r="G15" s="9">
        <f>E15*0</f>
        <v>0</v>
      </c>
    </row>
    <row r="16">
      <c r="A16" t="s" s="8">
        <v>39</v>
      </c>
      <c r="B16" t="s">
        <v>40</v>
      </c>
      <c r="C16" t="s">
        <v>41</v>
      </c>
      <c r="D16" s="4">
        <v>0.2</v>
      </c>
      <c r="E16" s="6">
        <f>D16*$B$2</f>
        <v>0.2</v>
      </c>
      <c r="F16" t="s">
        <v>3</v>
      </c>
      <c r="G16" s="9">
        <f>E16*0</f>
        <v>0</v>
      </c>
    </row>
    <row r="17">
      <c r="A17" t="s">
        <v>42</v>
      </c>
      <c r="B17" t="s">
        <v>43</v>
      </c>
      <c r="C17" t="s">
        <v>41</v>
      </c>
      <c r="D17" s="4">
        <v>0.2</v>
      </c>
      <c r="E17" s="6">
        <f>D17*$B$2</f>
        <v>0.2</v>
      </c>
      <c r="F17" t="s">
        <v>15</v>
      </c>
      <c r="G17" s="9">
        <f>E17*1.1</f>
        <v>0.22</v>
      </c>
    </row>
    <row r="18">
      <c r="A18" t="s" s="8">
        <v>44</v>
      </c>
      <c r="B18" t="s">
        <v>45</v>
      </c>
      <c r="C18" t="s">
        <v>41</v>
      </c>
      <c r="D18" s="4">
        <v>0.2</v>
      </c>
      <c r="E18" s="6">
        <f>D18*$B$2</f>
        <v>0.2</v>
      </c>
      <c r="F18" t="s">
        <v>3</v>
      </c>
      <c r="G18" s="9">
        <f>E18*0</f>
        <v>0</v>
      </c>
    </row>
    <row r="19">
      <c r="A19" t="s" s="8">
        <v>46</v>
      </c>
      <c r="B19" t="s">
        <v>47</v>
      </c>
      <c r="C19" t="s">
        <v>48</v>
      </c>
      <c r="D19" s="4">
        <v>2</v>
      </c>
      <c r="E19" s="6">
        <f>D19*$B$2</f>
        <v>2</v>
      </c>
      <c r="F19" t="s">
        <v>3</v>
      </c>
      <c r="G19" s="9">
        <f>E19*0</f>
        <v>0</v>
      </c>
    </row>
    <row r="20">
      <c r="A20" t="s">
        <v>49</v>
      </c>
      <c r="B20" t="s">
        <v>50</v>
      </c>
      <c r="C20" t="s">
        <v>51</v>
      </c>
      <c r="D20" s="4">
        <v>0.2</v>
      </c>
      <c r="E20" s="6">
        <f>D20*$B$2</f>
        <v>0.2</v>
      </c>
      <c r="F20" t="s">
        <v>15</v>
      </c>
      <c r="G20" s="9">
        <f>E20*9.95</f>
        <v>1.99</v>
      </c>
    </row>
    <row r="21">
      <c r="A21" t="s" s="8">
        <v>52</v>
      </c>
      <c r="B21" t="s">
        <v>53</v>
      </c>
      <c r="C21" t="s">
        <v>54</v>
      </c>
      <c r="D21" s="4">
        <v>1</v>
      </c>
      <c r="E21" s="6">
        <f>D21*$B$2</f>
        <v>1</v>
      </c>
      <c r="F21" t="s">
        <v>15</v>
      </c>
      <c r="G21" s="9">
        <f>E21*2.5</f>
        <v>2.5</v>
      </c>
    </row>
    <row r="22">
      <c r="A22" t="s" s="8">
        <v>55</v>
      </c>
      <c r="B22" t="s">
        <v>56</v>
      </c>
      <c r="C22" t="s">
        <v>54</v>
      </c>
      <c r="D22" s="4">
        <v>1</v>
      </c>
      <c r="E22" s="6">
        <f>D22*$B$2</f>
        <v>1</v>
      </c>
      <c r="F22" t="s">
        <v>15</v>
      </c>
      <c r="G22" s="9">
        <f>E22*1.8</f>
        <v>1.8</v>
      </c>
    </row>
    <row r="23">
      <c r="A23"/>
      <c r="B23"/>
      <c r="C23"/>
      <c r="D23"/>
      <c r="E23"/>
      <c r="F23" t="s" s="10">
        <v>57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>
        <v>1</v>
      </c>
      <c r="C2" t="s">
        <v>65</v>
      </c>
      <c r="D2" t="s" s="12">
        <v>66</v>
      </c>
      <c r="E2" t="s" s="12"/>
      <c r="F2"/>
    </row>
    <row r="3">
      <c r="A3" t="s">
        <v>64</v>
      </c>
      <c r="B3">
        <v>2</v>
      </c>
      <c r="C3" t="s">
        <v>67</v>
      </c>
      <c r="D3" t="s" s="12">
        <v>68</v>
      </c>
      <c r="E3" t="s" s="12"/>
      <c r="F3"/>
    </row>
    <row r="4">
      <c r="A4" t="s">
        <v>64</v>
      </c>
      <c r="B4">
        <v>3</v>
      </c>
      <c r="C4" t="s">
        <v>69</v>
      </c>
      <c r="D4" t="s" s="12">
        <v>70</v>
      </c>
      <c r="E4" t="s" s="12"/>
      <c r="F4"/>
    </row>
    <row r="5">
      <c r="A5" t="s">
        <v>64</v>
      </c>
      <c r="B5">
        <v>4</v>
      </c>
      <c r="C5" t="s">
        <v>71</v>
      </c>
      <c r="D5" t="s" s="12">
        <v>72</v>
      </c>
      <c r="E5" t="s" s="12"/>
      <c r="F5"/>
    </row>
    <row r="6">
      <c r="A6" t="s">
        <v>64</v>
      </c>
      <c r="B6">
        <v>5</v>
      </c>
      <c r="C6" t="s">
        <v>73</v>
      </c>
      <c r="D6" t="inlineStr" s="12">
        <is>
          <t>Confectionner les paillettes. Abaisser les rognures de feuilletage en rectangle de 25 x 12 cm sur 3 mm d'épaisseur. Dorer, saupoudrer de parmesan tamisé, rouler légèrement pour incruster le fromage. Détailler en lanières de 4 à 5 mm. Cuire à four chaud (220°C) 4 à 5 min. Débarrasser sur grille.</t>
        </is>
      </c>
      <c r="E6" t="s" s="12"/>
      <c r="F6"/>
    </row>
    <row r="7">
      <c r="A7" t="s">
        <v>64</v>
      </c>
      <c r="B7">
        <v>6</v>
      </c>
      <c r="C7" t="s">
        <v>74</v>
      </c>
      <c r="D7" t="inlineStr" s="12">
        <is>
          <t>Dresser. Verser le consommé brûlant dans les tasses chauffées. Servir les paillettes à part. En service chaud, garniture possible de dés de tomate et poivron mondés.</t>
        </is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64</v>
      </c>
      <c r="C2" t="s">
        <v>79</v>
      </c>
      <c r="D2" s="6">
        <f>'Besoins'!$B$2*100</f>
        <v>100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'Besoins'!$B$2*2</f>
        <v>2</v>
      </c>
      <c r="E3" t="s">
        <v>15</v>
      </c>
    </row>
    <row r="4">
      <c r="A4">
        <v>1</v>
      </c>
      <c r="B4" t="s">
        <v>82</v>
      </c>
      <c r="C4" t="s">
        <v>81</v>
      </c>
      <c r="D4" s="6">
        <f>'Besoins'!$B$2*0.2</f>
        <v>0.2</v>
      </c>
      <c r="E4" t="s">
        <v>15</v>
      </c>
    </row>
    <row r="5">
      <c r="A5">
        <v>1</v>
      </c>
      <c r="B5" t="s">
        <v>83</v>
      </c>
      <c r="C5" t="s">
        <v>81</v>
      </c>
      <c r="D5" s="6">
        <f>'Besoins'!$B$2*1</f>
        <v>1</v>
      </c>
      <c r="E5" t="s">
        <v>15</v>
      </c>
    </row>
    <row r="6">
      <c r="A6">
        <v>1</v>
      </c>
      <c r="B6" t="s">
        <v>84</v>
      </c>
      <c r="C6" t="s">
        <v>81</v>
      </c>
      <c r="D6" s="6">
        <f>'Besoins'!$B$2*1</f>
        <v>1</v>
      </c>
      <c r="E6" t="s">
        <v>15</v>
      </c>
    </row>
    <row r="7">
      <c r="A7">
        <v>1</v>
      </c>
      <c r="B7" t="s">
        <v>85</v>
      </c>
      <c r="C7" t="s">
        <v>81</v>
      </c>
      <c r="D7" s="6">
        <f>'Besoins'!$B$2*0.2</f>
        <v>0.2</v>
      </c>
      <c r="E7" t="s">
        <v>15</v>
      </c>
    </row>
    <row r="8">
      <c r="A8">
        <v>1</v>
      </c>
      <c r="B8" t="s">
        <v>86</v>
      </c>
      <c r="C8" t="s">
        <v>81</v>
      </c>
      <c r="D8" s="6">
        <f>'Besoins'!$B$2*0.2</f>
        <v>0.2</v>
      </c>
      <c r="E8" t="s">
        <v>15</v>
      </c>
    </row>
    <row r="9">
      <c r="A9">
        <v>1</v>
      </c>
      <c r="B9" t="s">
        <v>87</v>
      </c>
      <c r="C9" t="s">
        <v>81</v>
      </c>
      <c r="D9" s="6">
        <f>'Besoins'!$B$2*0.2</f>
        <v>0.2</v>
      </c>
      <c r="E9" t="s">
        <v>15</v>
      </c>
    </row>
    <row r="10">
      <c r="A10">
        <v>1</v>
      </c>
      <c r="B10" t="s">
        <v>88</v>
      </c>
      <c r="C10" t="s">
        <v>81</v>
      </c>
      <c r="D10" s="6">
        <f>'Besoins'!$B$2*0.2</f>
        <v>0.2</v>
      </c>
      <c r="E10" t="s">
        <v>15</v>
      </c>
    </row>
    <row r="11">
      <c r="A11">
        <v>1</v>
      </c>
      <c r="B11" t="s">
        <v>89</v>
      </c>
      <c r="C11" t="s">
        <v>81</v>
      </c>
      <c r="D11" s="6">
        <f>'Besoins'!$B$2*1</f>
        <v>1</v>
      </c>
      <c r="E11" t="s">
        <v>3</v>
      </c>
    </row>
    <row r="12">
      <c r="A12">
        <v>1</v>
      </c>
      <c r="B12" t="s">
        <v>90</v>
      </c>
      <c r="C12" t="s">
        <v>81</v>
      </c>
      <c r="D12" s="6">
        <f>'Besoins'!$B$2*0.2</f>
        <v>0.2</v>
      </c>
      <c r="E12" t="s">
        <v>15</v>
      </c>
    </row>
    <row r="13">
      <c r="A13">
        <v>1</v>
      </c>
      <c r="B13" t="s">
        <v>91</v>
      </c>
      <c r="C13" t="s">
        <v>81</v>
      </c>
      <c r="D13" s="6">
        <f>'Besoins'!$B$2*0.8</f>
        <v>0.8</v>
      </c>
      <c r="E13" t="s">
        <v>15</v>
      </c>
    </row>
    <row r="14">
      <c r="A14">
        <v>1</v>
      </c>
      <c r="B14" t="s">
        <v>92</v>
      </c>
      <c r="C14" t="s">
        <v>81</v>
      </c>
      <c r="D14" s="6">
        <f>'Besoins'!$B$2*0.08</f>
        <v>0.08</v>
      </c>
      <c r="E14" t="s">
        <v>15</v>
      </c>
    </row>
    <row r="15">
      <c r="A15">
        <v>1</v>
      </c>
      <c r="B15" t="s">
        <v>93</v>
      </c>
      <c r="C15" t="s">
        <v>94</v>
      </c>
      <c r="D15" s="6">
        <f>'Besoins'!$B$2*2</f>
        <v>2</v>
      </c>
      <c r="E15" t="s">
        <v>3</v>
      </c>
    </row>
    <row r="16">
      <c r="A16">
        <v>1</v>
      </c>
      <c r="B16" t="s">
        <v>95</v>
      </c>
      <c r="C16" t="s">
        <v>81</v>
      </c>
      <c r="D16" s="6">
        <f>'Besoins'!$B$2*12</f>
        <v>12</v>
      </c>
      <c r="E16" t="s">
        <v>22</v>
      </c>
    </row>
    <row r="17">
      <c r="A17">
        <v>1</v>
      </c>
      <c r="B17" t="s">
        <v>96</v>
      </c>
      <c r="C17" t="s">
        <v>81</v>
      </c>
      <c r="D17" s="6">
        <f>'Besoins'!$B$2*0.16</f>
        <v>0.16</v>
      </c>
      <c r="E17" t="s">
        <v>15</v>
      </c>
    </row>
    <row r="18">
      <c r="A18">
        <v>1</v>
      </c>
      <c r="B18" t="s">
        <v>97</v>
      </c>
      <c r="C18" t="s">
        <v>81</v>
      </c>
      <c r="D18" s="6">
        <f>'Besoins'!$B$2*0.04</f>
        <v>0.04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98</v>
      </c>
      <c r="B1"/>
      <c r="C1"/>
      <c r="D1"/>
    </row>
    <row r="2">
      <c r="A2" t="str" s="13">
        <f>"00002418 · CUI.ENC.POTAGES · référence : "&amp;Besoins!B3&amp;" "&amp;Besoins!C3&amp;" · multiplicateur réglable sur la feuille ""Besoins"""</f>
        <v>00002418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99</v>
      </c>
      <c r="B4"/>
      <c r="C4"/>
      <c r="D4"/>
    </row>
    <row r="5">
      <c r="A5" t="s" s="15">
        <v>100</v>
      </c>
      <c r="B5" t="str" s="12">
        <f>"[METTRE EN PLACE] "&amp;Procedure!D2</f>
        <v>[METTRE EN PLACE] Mettre en place le poste de travail. Denrées, matériels de préparation, de cuisson et de dressage.</v>
      </c>
      <c r="C5"/>
      <c r="D5"/>
    </row>
    <row r="6">
      <c r="A6" t="s" s="15">
        <v>101</v>
      </c>
      <c r="B6" t="str" s="12">
        <f>"[MARQUER] "&amp;Procedure!D3</f>
        <v>[MARQUER] Marquer la marmite en cuisson. Identique au Consommé de Bœuf Brunoise, en ajoutant les abattis et carcasses de volaille concassés dès le mouillement à froid.</v>
      </c>
      <c r="C6"/>
      <c r="D6"/>
    </row>
    <row r="7">
      <c r="A7" t="s" s="15">
        <v>102</v>
      </c>
      <c r="B7" t="str" s="12">
        <f>"[RÉALISER] "&amp;Procedure!D4</f>
        <v>[RÉALISER] Réaliser la clarification. Identique au Consommé de Bœuf Brunoise, en augmentant la quantité de céleri et de tomates (couleur et goût madrilène plus marqués).</v>
      </c>
      <c r="C7"/>
      <c r="D7"/>
    </row>
    <row r="8">
      <c r="A8" t="s" s="15">
        <v>103</v>
      </c>
      <c r="B8" t="str" s="12">
        <f>"[PASSER] "&amp;Procedure!D5</f>
        <v>[PASSER] Passer délicatement le consommé au chinois étamine, sans presser la croûte de clarification.</v>
      </c>
      <c r="C8"/>
      <c r="D8"/>
    </row>
    <row r="9">
      <c r="A9" t="s" s="15">
        <v>104</v>
      </c>
      <c r="B9" t="str" s="12">
        <f>"[CONFECTIONNER] "&amp;Procedure!D6</f>
        <v>[CONFECTIONNER] Confectionner les paillettes. Abaisser les rognures de feuilletage en rectangle de 25 x 12 cm sur 3 mm d'épaisseur. Dorer, saupoudrer de parmesan tamisé, rouler légèrement pour incruster le fromage. Détailler en lanières de 4 à 5 mm. Cuire à four chaud (220°C) 4 à 5 min. Débarrasser sur grille.</v>
      </c>
      <c r="C9"/>
      <c r="D9"/>
    </row>
    <row r="10">
      <c r="A10" t="s" s="15">
        <v>105</v>
      </c>
      <c r="B10" t="str" s="12">
        <f>"[DRESSER] "&amp;Procedure!D7</f>
        <v>[DRESSER] Dresser. Verser le consommé brûlant dans les tasses chauffées. Servir les paillettes à part. En service chaud, garniture possible de dés de tomate et poivron mondés.</v>
      </c>
      <c r="C10"/>
      <c r="D10"/>
    </row>
    <row r="11">
      <c r="A11"/>
      <c r="B11"/>
      <c r="C11"/>
      <c r="D11"/>
    </row>
    <row r="12">
      <c r="A12" t="s" s="16">
        <v>106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2026-08-02T09:59:38Z</dcterms:created>
  <dc:title>Consommé de Volaille Madrilène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2026-08-02T09:59:38Z</dcterms:modified>
  <cp:revision>1</cp:revision>
</cp:coreProperties>
</file>