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<sst xmlns="http://schemas.openxmlformats.org/spreadsheetml/2006/main" count="97" uniqueCount="97">
  <si>
    <t>Besoins matière</t>
  </si>
  <si>
    <t>Multiplicateur souhaité</t>
  </si>
  <si>
    <t>Quantité de référence</t>
  </si>
  <si>
    <t>pc</t>
  </si>
  <si>
    <t>Quantité obtenue</t>
  </si>
  <si>
    <t>Code</t>
  </si>
  <si>
    <t>Matière première</t>
  </si>
  <si>
    <t>Classe</t>
  </si>
  <si>
    <t>Base (×1, modifiable)</t>
  </si>
  <si>
    <t>Quantité</t>
  </si>
  <si>
    <t>Unité</t>
  </si>
  <si>
    <t>Coût</t>
  </si>
  <si>
    <t>00000047</t>
  </si>
  <si>
    <t>OEUF A3 (PRIX)</t>
  </si>
  <si>
    <t>Produits laitiers</t>
  </si>
  <si>
    <t>00000061</t>
  </si>
  <si>
    <t>EAU</t>
  </si>
  <si>
    <t>Matières diverses (à trier)</t>
  </si>
  <si>
    <t>lt</t>
  </si>
  <si>
    <t>00001922</t>
  </si>
  <si>
    <t>bouquet garni arôme</t>
  </si>
  <si>
    <t>Condiments et sauces</t>
  </si>
  <si>
    <t>00001758</t>
  </si>
  <si>
    <t>concentré de tomates</t>
  </si>
  <si>
    <t>Épicerie salée</t>
  </si>
  <si>
    <t>00002238</t>
  </si>
  <si>
    <t>carottes râpées</t>
  </si>
  <si>
    <t>Légumes 4ème gamme (prêts emploi)</t>
  </si>
  <si>
    <t>kg</t>
  </si>
  <si>
    <t>00002251</t>
  </si>
  <si>
    <t>poireau blanc 3 cm</t>
  </si>
  <si>
    <t>00002241</t>
  </si>
  <si>
    <t>tomates cubes</t>
  </si>
  <si>
    <t>00002028</t>
  </si>
  <si>
    <t>ail haché</t>
  </si>
  <si>
    <t>Légumes</t>
  </si>
  <si>
    <t>RNM0420123</t>
  </si>
  <si>
    <t>CAROTTE France extra colis 12kg</t>
  </si>
  <si>
    <t>RNM0370123</t>
  </si>
  <si>
    <t>CÉLERI-RAVE France</t>
  </si>
  <si>
    <t>RNM0360123</t>
  </si>
  <si>
    <t>NAVET rond violet France</t>
  </si>
  <si>
    <t>00002049</t>
  </si>
  <si>
    <t>oignons émincés</t>
  </si>
  <si>
    <t>00001519</t>
  </si>
  <si>
    <t>Macreuse à braiser (1315 sans jumeau nerveux)</t>
  </si>
  <si>
    <t>Bœuf</t>
  </si>
  <si>
    <t>RNM0580162</t>
  </si>
  <si>
    <t>BOEUF vache (basse côte) semi-paré U.E. sous-vide</t>
  </si>
  <si>
    <t>Porc frais</t>
  </si>
  <si>
    <t>Total</t>
  </si>
  <si>
    <t>Recette</t>
  </si>
  <si>
    <t>#</t>
  </si>
  <si>
    <t>Verbe</t>
  </si>
  <si>
    <t>Étape</t>
  </si>
  <si>
    <t>Précision technique</t>
  </si>
  <si>
    <t>Durée</t>
  </si>
  <si>
    <t>Consommé de Bœuf Brunoise</t>
  </si>
  <si>
    <t>METTRE EN PLACE</t>
  </si>
  <si>
    <t>Mettre en place le poste de travail. Denrées, matériels de préparation, de cuisson et de dressage.</t>
  </si>
  <si>
    <t>MARQUER</t>
  </si>
  <si>
    <t>RÉALISER</t>
  </si>
  <si>
    <t>PASSER</t>
  </si>
  <si>
    <t>Passer délicatement le consommé au chinois étamine, sans presser la croûte de clarification, pour conserver sa limpidité.</t>
  </si>
  <si>
    <t>PRÉPARER</t>
  </si>
  <si>
    <t>DRESSER</t>
  </si>
  <si>
    <t>Dresser. Répartir la brunoise de légumes dans les tasses ou assiettes creuses chauffées. Verser le consommé brûlant et bien limpide.</t>
  </si>
  <si>
    <t>Niveau</t>
  </si>
  <si>
    <t>Composant</t>
  </si>
  <si>
    <t>Type</t>
  </si>
  <si>
    <t>Quantité (× multiplicateur, voir feuille Besoins)</t>
  </si>
  <si>
    <t>recette</t>
  </si>
  <si>
    <t xml:space="preserve">    ↳ Macreuse à braiser (1315 sans jumeau nerveux)</t>
  </si>
  <si>
    <t>matiere</t>
  </si>
  <si>
    <t xml:space="preserve">    ↳ BOEUF vache (basse côte) semi-paré U.E. sous-vide</t>
  </si>
  <si>
    <t xml:space="preserve">    ↳ carottes râpées</t>
  </si>
  <si>
    <t xml:space="preserve">    ↳ oignons émincés</t>
  </si>
  <si>
    <t xml:space="preserve">    ↳ poireau blanc 3 cm</t>
  </si>
  <si>
    <t xml:space="preserve">    ↳ CÉLERI-RAVE France</t>
  </si>
  <si>
    <t xml:space="preserve">    ↳ bouquet garni arôme</t>
  </si>
  <si>
    <t xml:space="preserve">    ↳ ail haché</t>
  </si>
  <si>
    <t xml:space="preserve">    ↳ tomates cubes</t>
  </si>
  <si>
    <t xml:space="preserve">    ↳ concentré de tomates</t>
  </si>
  <si>
    <t xml:space="preserve">    ↳ OEUF (P) (conv.)</t>
  </si>
  <si>
    <t>conversion</t>
  </si>
  <si>
    <t xml:space="preserve">    ↳ EAU</t>
  </si>
  <si>
    <t xml:space="preserve">    ↳ CAROTTE France extra colis 12kg</t>
  </si>
  <si>
    <t xml:space="preserve">    ↳ NAVET rond violet France</t>
  </si>
  <si>
    <t>Fiche technique — Consommé de Bœuf Brunoise</t>
  </si>
  <si>
    <t>Consommé de Bœuf Brunoise  00002417</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</si>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</sst>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2</v>
      </c>
      <c r="E7" s="6">
        <f>D7*$B$2</f>
        <v>2</v>
      </c>
      <c r="F7" t="s">
        <v>3</v>
      </c>
      <c r="G7" s="9">
        <f>E7*0.27</f>
        <v>0.54</v>
      </c>
    </row>
    <row r="8">
      <c r="A8" t="s" s="8">
        <v>15</v>
      </c>
      <c r="B8" t="s">
        <v>16</v>
      </c>
      <c r="C8" t="s">
        <v>17</v>
      </c>
      <c r="D8" s="4">
        <v>12</v>
      </c>
      <c r="E8" s="6">
        <f>D8*$B$2</f>
        <v>12</v>
      </c>
      <c r="F8" t="s">
        <v>18</v>
      </c>
      <c r="G8" s="9">
        <f>E8*0.003</f>
        <v>0.036</v>
      </c>
    </row>
    <row r="9">
      <c r="A9" t="s" s="8">
        <v>19</v>
      </c>
      <c r="B9" t="s">
        <v>20</v>
      </c>
      <c r="C9" t="s">
        <v>21</v>
      </c>
      <c r="D9" s="4">
        <v>1</v>
      </c>
      <c r="E9" s="6">
        <f>D9*$B$2</f>
        <v>1</v>
      </c>
      <c r="F9" t="s">
        <v>3</v>
      </c>
      <c r="G9" s="9">
        <f>E9*0</f>
        <v>0</v>
      </c>
    </row>
    <row r="10">
      <c r="A10" t="s" s="8">
        <v>22</v>
      </c>
      <c r="B10" t="s">
        <v>23</v>
      </c>
      <c r="C10" t="s">
        <v>24</v>
      </c>
      <c r="D10" s="4">
        <v>0.04</v>
      </c>
      <c r="E10" s="6">
        <f>D10*$B$2</f>
        <v>0.04</v>
      </c>
      <c r="F10">
        <v>5</v>
      </c>
      <c r="G10" s="9">
        <f>E10*0</f>
        <v>0</v>
      </c>
    </row>
    <row r="11">
      <c r="A11" t="s" s="8">
        <v>25</v>
      </c>
      <c r="B11" t="s">
        <v>26</v>
      </c>
      <c r="C11" t="s">
        <v>27</v>
      </c>
      <c r="D11" s="4">
        <v>0.2</v>
      </c>
      <c r="E11" s="6">
        <f>D11*$B$2</f>
        <v>0.2</v>
      </c>
      <c r="F11" t="s">
        <v>28</v>
      </c>
      <c r="G11" s="9">
        <f>E11*0</f>
        <v>0</v>
      </c>
    </row>
    <row r="12">
      <c r="A12" t="s" s="8">
        <v>29</v>
      </c>
      <c r="B12" t="s">
        <v>30</v>
      </c>
      <c r="C12" t="s">
        <v>27</v>
      </c>
      <c r="D12" s="4">
        <v>0.2</v>
      </c>
      <c r="E12" s="6">
        <f>D12*$B$2</f>
        <v>0.2</v>
      </c>
      <c r="F12" t="s">
        <v>28</v>
      </c>
      <c r="G12" s="9">
        <f>E12*0</f>
        <v>0</v>
      </c>
    </row>
    <row r="13">
      <c r="A13" t="s" s="8">
        <v>31</v>
      </c>
      <c r="B13" t="s">
        <v>32</v>
      </c>
      <c r="C13" t="s">
        <v>27</v>
      </c>
      <c r="D13" s="4">
        <v>0.4</v>
      </c>
      <c r="E13" s="6">
        <f>D13*$B$2</f>
        <v>0.4</v>
      </c>
      <c r="F13" t="s">
        <v>28</v>
      </c>
      <c r="G13" s="9">
        <f>E13*0</f>
        <v>0</v>
      </c>
    </row>
    <row r="14">
      <c r="A14" t="s" s="8">
        <v>33</v>
      </c>
      <c r="B14" t="s">
        <v>34</v>
      </c>
      <c r="C14" t="s">
        <v>35</v>
      </c>
      <c r="D14" s="4">
        <v>0.2</v>
      </c>
      <c r="E14" s="6">
        <f>D14*$B$2</f>
        <v>0.2</v>
      </c>
      <c r="F14" t="s">
        <v>3</v>
      </c>
      <c r="G14" s="9">
        <f>E14*0</f>
        <v>0</v>
      </c>
    </row>
    <row r="15">
      <c r="A15" t="s">
        <v>36</v>
      </c>
      <c r="B15" t="s">
        <v>37</v>
      </c>
      <c r="C15" t="s">
        <v>35</v>
      </c>
      <c r="D15" s="4">
        <v>0.15</v>
      </c>
      <c r="E15" s="6">
        <f>D15*$B$2</f>
        <v>0.15</v>
      </c>
      <c r="F15" t="s">
        <v>28</v>
      </c>
      <c r="G15" s="9">
        <f>E15*1.1</f>
        <v>0.165</v>
      </c>
    </row>
    <row r="16">
      <c r="A16" t="s">
        <v>38</v>
      </c>
      <c r="B16" t="s">
        <v>39</v>
      </c>
      <c r="C16" t="s">
        <v>35</v>
      </c>
      <c r="D16" s="4">
        <v>0.2</v>
      </c>
      <c r="E16" s="6">
        <f>D16*$B$2</f>
        <v>0.2</v>
      </c>
      <c r="F16" t="s">
        <v>28</v>
      </c>
      <c r="G16" s="9">
        <f>E16*1.1</f>
        <v>0.22</v>
      </c>
    </row>
    <row r="17">
      <c r="A17" t="s">
        <v>40</v>
      </c>
      <c r="B17" t="s">
        <v>41</v>
      </c>
      <c r="C17" t="s">
        <v>35</v>
      </c>
      <c r="D17" s="4">
        <v>0.1</v>
      </c>
      <c r="E17" s="6">
        <f>D17*$B$2</f>
        <v>0.1</v>
      </c>
      <c r="F17" t="s">
        <v>28</v>
      </c>
      <c r="G17" s="9">
        <f>E17*1.5</f>
        <v>0.15</v>
      </c>
    </row>
    <row r="18">
      <c r="A18" t="s" s="8">
        <v>42</v>
      </c>
      <c r="B18" t="s">
        <v>43</v>
      </c>
      <c r="C18" t="s">
        <v>35</v>
      </c>
      <c r="D18" s="4">
        <v>0.2</v>
      </c>
      <c r="E18" s="6">
        <f>D18*$B$2</f>
        <v>0.2</v>
      </c>
      <c r="F18" t="s">
        <v>3</v>
      </c>
      <c r="G18" s="9">
        <f>E18*0</f>
        <v>0</v>
      </c>
    </row>
    <row r="19">
      <c r="A19" t="s" s="8">
        <v>44</v>
      </c>
      <c r="B19" t="s">
        <v>45</v>
      </c>
      <c r="C19" t="s">
        <v>46</v>
      </c>
      <c r="D19" s="4">
        <v>2</v>
      </c>
      <c r="E19" s="6">
        <f>D19*$B$2</f>
        <v>2</v>
      </c>
      <c r="F19" t="s">
        <v>3</v>
      </c>
      <c r="G19" s="9">
        <f>E19*0</f>
        <v>0</v>
      </c>
    </row>
    <row r="20">
      <c r="A20" t="s">
        <v>47</v>
      </c>
      <c r="B20" t="s">
        <v>48</v>
      </c>
      <c r="C20" t="s">
        <v>49</v>
      </c>
      <c r="D20" s="4">
        <v>0.2</v>
      </c>
      <c r="E20" s="6">
        <f>D20*$B$2</f>
        <v>0.2</v>
      </c>
      <c r="F20" t="s">
        <v>28</v>
      </c>
      <c r="G20" s="9">
        <f>E20*9.95</f>
        <v>1.99</v>
      </c>
    </row>
    <row r="21">
      <c r="A21"/>
      <c r="B21"/>
      <c r="C21"/>
      <c r="D21"/>
      <c r="E21"/>
      <c r="F21" t="s" s="10">
        <v>50</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51</v>
      </c>
      <c r="B1" t="s" s="7">
        <v>52</v>
      </c>
      <c r="C1" t="s" s="7">
        <v>53</v>
      </c>
      <c r="D1" t="s" s="7">
        <v>54</v>
      </c>
      <c r="E1" t="s" s="7">
        <v>55</v>
      </c>
      <c r="F1" t="s" s="7">
        <v>56</v>
      </c>
    </row>
    <row r="2">
      <c r="A2" t="s">
        <v>57</v>
      </c>
      <c r="B2">
        <v>1</v>
      </c>
      <c r="C2" t="s">
        <v>58</v>
      </c>
      <c r="D2" t="s" s="12">
        <v>59</v>
      </c>
      <c r="E2" t="s" s="12"/>
      <c r="F2"/>
    </row>
    <row r="3">
      <c r="A3" t="s">
        <v>57</v>
      </c>
      <c r="B3">
        <v>2</v>
      </c>
      <c r="C3" t="s">
        <v>60</v>
      </c>
      <c r="D3" t="inlineStr" s="12">
        <is>
          <t>Marquer la marmite en cuisson. Concasser les os et parures de bœuf. Blanchir à l'eau froide. Mouiller à l'eau froide avec la macreuse. Porter à ébullition, écumer soigneusement. Ajouter la garniture aromatique (carottes, oignons, poireau, céleri-rave), le bouquet garni. Laisser cuire à faible ébullition, à découvert, 3 à 4h en écumant régulièrement.</t>
        </is>
      </c>
      <c r="E3" t="s" s="12"/>
      <c r="F3"/>
    </row>
    <row r="4">
      <c r="A4" t="s">
        <v>57</v>
      </c>
      <c r="B4">
        <v>3</v>
      </c>
      <c r="C4" t="s">
        <v>61</v>
      </c>
      <c r="D4" t="inlineStr" s="12">
        <is>
          <t>Réaliser la clarification. Hacher grossièrement le bœuf de clarification. Mélanger avec les blancs d'œufs, l'ail, les tomates concassées et le concentré de tomates. Incorporer ce mélange froid dans la marmite tiède, en fouettant. Porter doucement à ébullition sans cesser de remuer, puis laisser cuire sans remuer 45 min à 1h : la clarification remonte en croûte et filtre le consommé.</t>
        </is>
      </c>
      <c r="E4" t="s" s="12"/>
      <c r="F4"/>
    </row>
    <row r="5">
      <c r="A5" t="s">
        <v>57</v>
      </c>
      <c r="B5">
        <v>4</v>
      </c>
      <c r="C5" t="s">
        <v>62</v>
      </c>
      <c r="D5" t="s" s="12">
        <v>63</v>
      </c>
      <c r="E5" t="s" s="12"/>
      <c r="F5"/>
    </row>
    <row r="6">
      <c r="A6" t="s">
        <v>57</v>
      </c>
      <c r="B6">
        <v>5</v>
      </c>
      <c r="C6" t="s">
        <v>64</v>
      </c>
      <c r="D6" t="inlineStr" s="12">
        <is>
          <t>Préparer la garniture brunoise. Tailler très finement en petits dés réguliers (brunoise) la carotte, le navet et le céleri-rave. Cuire séparément à l'eau ou au consommé jusqu'à tendreté. Égoutter.</t>
        </is>
      </c>
      <c r="E6" t="s" s="12"/>
      <c r="F6"/>
    </row>
    <row r="7">
      <c r="A7" t="s">
        <v>57</v>
      </c>
      <c r="B7">
        <v>6</v>
      </c>
      <c r="C7" t="s">
        <v>65</v>
      </c>
      <c r="D7" t="s" s="12">
        <v>66</v>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67</v>
      </c>
      <c r="B1" t="s" s="7">
        <v>68</v>
      </c>
      <c r="C1" t="s" s="7">
        <v>69</v>
      </c>
      <c r="D1" t="s" s="7">
        <v>70</v>
      </c>
      <c r="E1" t="s" s="7">
        <v>10</v>
      </c>
    </row>
    <row r="2">
      <c r="A2">
        <v>0</v>
      </c>
      <c r="B2" t="s">
        <v>57</v>
      </c>
      <c r="C2" t="s">
        <v>71</v>
      </c>
      <c r="D2" s="6">
        <f>'Besoins'!$B$2*100</f>
        <v>100</v>
      </c>
      <c r="E2" t="s">
        <v>3</v>
      </c>
    </row>
    <row r="3">
      <c r="A3">
        <v>1</v>
      </c>
      <c r="B3" t="s">
        <v>72</v>
      </c>
      <c r="C3" t="s">
        <v>73</v>
      </c>
      <c r="D3" s="6">
        <f>'Besoins'!$B$2*2</f>
        <v>2</v>
      </c>
      <c r="E3" t="s">
        <v>28</v>
      </c>
    </row>
    <row r="4">
      <c r="A4">
        <v>1</v>
      </c>
      <c r="B4" t="s">
        <v>74</v>
      </c>
      <c r="C4" t="s">
        <v>73</v>
      </c>
      <c r="D4" s="6">
        <f>'Besoins'!$B$2*0.2</f>
        <v>0.2</v>
      </c>
      <c r="E4" t="s">
        <v>28</v>
      </c>
    </row>
    <row r="5">
      <c r="A5">
        <v>1</v>
      </c>
      <c r="B5" t="s">
        <v>75</v>
      </c>
      <c r="C5" t="s">
        <v>73</v>
      </c>
      <c r="D5" s="6">
        <f>'Besoins'!$B$2*0.2</f>
        <v>0.2</v>
      </c>
      <c r="E5" t="s">
        <v>28</v>
      </c>
    </row>
    <row r="6">
      <c r="A6">
        <v>1</v>
      </c>
      <c r="B6" t="s">
        <v>76</v>
      </c>
      <c r="C6" t="s">
        <v>73</v>
      </c>
      <c r="D6" s="6">
        <f>'Besoins'!$B$2*0.2</f>
        <v>0.2</v>
      </c>
      <c r="E6" t="s">
        <v>28</v>
      </c>
    </row>
    <row r="7">
      <c r="A7">
        <v>1</v>
      </c>
      <c r="B7" t="s">
        <v>77</v>
      </c>
      <c r="C7" t="s">
        <v>73</v>
      </c>
      <c r="D7" s="6">
        <f>'Besoins'!$B$2*0.2</f>
        <v>0.2</v>
      </c>
      <c r="E7" t="s">
        <v>28</v>
      </c>
    </row>
    <row r="8">
      <c r="A8">
        <v>1</v>
      </c>
      <c r="B8" t="s">
        <v>78</v>
      </c>
      <c r="C8" t="s">
        <v>73</v>
      </c>
      <c r="D8" s="6">
        <f>'Besoins'!$B$2*0.1</f>
        <v>0.1</v>
      </c>
      <c r="E8" t="s">
        <v>28</v>
      </c>
    </row>
    <row r="9">
      <c r="A9">
        <v>1</v>
      </c>
      <c r="B9" t="s">
        <v>79</v>
      </c>
      <c r="C9" t="s">
        <v>73</v>
      </c>
      <c r="D9" s="6">
        <f>'Besoins'!$B$2*1</f>
        <v>1</v>
      </c>
      <c r="E9" t="s">
        <v>3</v>
      </c>
    </row>
    <row r="10">
      <c r="A10">
        <v>1</v>
      </c>
      <c r="B10" t="s">
        <v>80</v>
      </c>
      <c r="C10" t="s">
        <v>73</v>
      </c>
      <c r="D10" s="6">
        <f>'Besoins'!$B$2*0.2</f>
        <v>0.2</v>
      </c>
      <c r="E10" t="s">
        <v>28</v>
      </c>
    </row>
    <row r="11">
      <c r="A11">
        <v>1</v>
      </c>
      <c r="B11" t="s">
        <v>81</v>
      </c>
      <c r="C11" t="s">
        <v>73</v>
      </c>
      <c r="D11" s="6">
        <f>'Besoins'!$B$2*0.4</f>
        <v>0.4</v>
      </c>
      <c r="E11" t="s">
        <v>28</v>
      </c>
    </row>
    <row r="12">
      <c r="A12">
        <v>1</v>
      </c>
      <c r="B12" t="s">
        <v>82</v>
      </c>
      <c r="C12" t="s">
        <v>73</v>
      </c>
      <c r="D12" s="6">
        <f>'Besoins'!$B$2*0.04</f>
        <v>0.04</v>
      </c>
      <c r="E12" t="s">
        <v>28</v>
      </c>
    </row>
    <row r="13">
      <c r="A13">
        <v>1</v>
      </c>
      <c r="B13" t="s">
        <v>83</v>
      </c>
      <c r="C13" t="s">
        <v>84</v>
      </c>
      <c r="D13" s="6">
        <f>'Besoins'!$B$2*2</f>
        <v>2</v>
      </c>
      <c r="E13" t="s">
        <v>3</v>
      </c>
    </row>
    <row r="14">
      <c r="A14">
        <v>1</v>
      </c>
      <c r="B14" t="s">
        <v>85</v>
      </c>
      <c r="C14" t="s">
        <v>73</v>
      </c>
      <c r="D14" s="6">
        <f>'Besoins'!$B$2*12</f>
        <v>12</v>
      </c>
      <c r="E14" t="s">
        <v>18</v>
      </c>
    </row>
    <row r="15">
      <c r="A15">
        <v>1</v>
      </c>
      <c r="B15" t="s">
        <v>86</v>
      </c>
      <c r="C15" t="s">
        <v>73</v>
      </c>
      <c r="D15" s="6">
        <f>'Besoins'!$B$2*0.15</f>
        <v>0.15</v>
      </c>
      <c r="E15" t="s">
        <v>28</v>
      </c>
    </row>
    <row r="16">
      <c r="A16">
        <v>1</v>
      </c>
      <c r="B16" t="s">
        <v>87</v>
      </c>
      <c r="C16" t="s">
        <v>73</v>
      </c>
      <c r="D16" s="6">
        <f>'Besoins'!$B$2*0.1</f>
        <v>0.1</v>
      </c>
      <c r="E16" t="s">
        <v>28</v>
      </c>
    </row>
    <row r="17">
      <c r="A17">
        <v>1</v>
      </c>
      <c r="B17" t="s">
        <v>78</v>
      </c>
      <c r="C17" t="s">
        <v>73</v>
      </c>
      <c r="D17" s="6">
        <f>'Besoins'!$B$2*0.1</f>
        <v>0.1</v>
      </c>
      <c r="E17" t="s">
        <v>28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88</v>
      </c>
      <c r="B1"/>
      <c r="C1"/>
      <c r="D1"/>
    </row>
    <row r="2">
      <c r="A2" t="str" s="13">
        <f>"00002417 · CUI.ENC.POTAGES · référence : "&amp;Besoins!B3&amp;" "&amp;Besoins!C3&amp;" · multiplicateur réglable sur la feuille ""Besoins"""</f>
        <v>00002417 · CUI.ENC.POTAGES · référence : 100 pc · multiplicateur réglable sur la feuille </v>
      </c>
      <c r="B2"/>
      <c r="C2"/>
      <c r="D2"/>
    </row>
    <row r="3">
      <c r="A3"/>
      <c r="B3"/>
      <c r="C3"/>
      <c r="D3"/>
    </row>
    <row r="4">
      <c r="A4" t="s" s="14">
        <v>89</v>
      </c>
      <c r="B4"/>
      <c r="C4"/>
      <c r="D4"/>
    </row>
    <row r="5">
      <c r="A5" t="s" s="15">
        <v>90</v>
      </c>
      <c r="B5" t="str" s="12">
        <f>"[METTRE EN PLACE] "&amp;Procedure!D2</f>
        <v>[METTRE EN PLACE] Mettre en place le poste de travail. Denrées, matériels de préparation, de cuisson et de dressage.</v>
      </c>
      <c r="C5"/>
      <c r="D5"/>
    </row>
    <row r="6">
      <c r="A6" t="s" s="15">
        <v>91</v>
      </c>
      <c r="B6" t="str" s="12">
        <f>"[MARQUER] "&amp;Procedure!D3</f>
        <v>[MARQUER] Marquer la marmite en cuisson. Concasser les os et parures de bœuf. Blanchir à l'eau froide. Mouiller à l'eau froide avec la macreuse. Porter à ébullition, écumer soigneusement. Ajouter la garniture aromatique (carottes, oignons, poireau, céleri-rave), le bouquet garni. Laisser cuire à faible ébullition, à découvert, 3 à 4h en écumant régulièrement.</v>
      </c>
      <c r="C6"/>
      <c r="D6"/>
    </row>
    <row r="7">
      <c r="A7" t="s" s="15">
        <v>92</v>
      </c>
      <c r="B7" t="str" s="12">
        <f>"[RÉALISER] "&amp;Procedure!D4</f>
        <v>[RÉALISER] Réaliser la clarification. Hacher grossièrement le bœuf de clarification. Mélanger avec les blancs d'œufs, l'ail, les tomates concassées et le concentré de tomates. Incorporer ce mélange froid dans la marmite tiède, en fouettant. Porter doucement à ébullition sans cesser de remuer, puis laisser cuire sans remuer 45 min à 1h : la clarification remonte en croûte et filtre le consommé.</v>
      </c>
      <c r="C7"/>
      <c r="D7"/>
    </row>
    <row r="8">
      <c r="A8" t="s" s="15">
        <v>93</v>
      </c>
      <c r="B8" t="str" s="12">
        <f>"[PASSER] "&amp;Procedure!D5</f>
        <v>[PASSER] Passer délicatement le consommé au chinois étamine, sans presser la croûte de clarification, pour conserver sa limpidité.</v>
      </c>
      <c r="C8"/>
      <c r="D8"/>
    </row>
    <row r="9">
      <c r="A9" t="s" s="15">
        <v>94</v>
      </c>
      <c r="B9" t="str" s="12">
        <f>"[PRÉPARER] "&amp;Procedure!D6</f>
        <v>[PRÉPARER] Préparer la garniture brunoise. Tailler très finement en petits dés réguliers (brunoise) la carotte, le navet et le céleri-rave. Cuire séparément à l'eau ou au consommé jusqu'à tendreté. Égoutter.</v>
      </c>
      <c r="C9"/>
      <c r="D9"/>
    </row>
    <row r="10">
      <c r="A10" t="s" s="15">
        <v>95</v>
      </c>
      <c r="B10" t="str" s="12">
        <f>"[DRESSER] "&amp;Procedure!D7</f>
        <v>[DRESSER] Dresser. Répartir la brunoise de légumes dans les tasses ou assiettes creuses chauffées. Verser le consommé brûlant et bien limpide.</v>
      </c>
      <c r="C10"/>
      <c r="D10"/>
    </row>
    <row r="11">
      <c r="A11"/>
      <c r="B11"/>
      <c r="C11"/>
      <c r="D11"/>
    </row>
    <row r="12">
      <c r="A12" t="s" s="16">
        <v>96</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2026-08-02T09:09:42Z</dcterms:created>
  <dc:title>Consommé de Bœuf Brunoise</dc:title>
  <dc:subject/>
  <dc:creator>CUIS.web</dc:creator>
  <cp:lastModifiedBy/>
  <cp:keywords/>
  <dc:description>Export automatique — moteur récursif d'origine : Bernard Vandendaele</dc:description>
  <cp:category/>
  <dc:language>en-US</dc:language>
  <dcterms:modified xsi:type="dcterms:W3CDTF">2026-08-02T09:09:42Z</dcterms:modified>
  <cp:revision>1</cp:revision>
</cp:coreProperties>
</file>