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<sst xmlns="http://schemas.openxmlformats.org/spreadsheetml/2006/main" count="51" uniqueCount="51">
  <si>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</si>
  <si>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</si>
  <si>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</si>
  <si>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</si>
  <si>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</si>
  <si>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</si>
  <si>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</si>
  <si>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</si>
  <si>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</si>
  <si>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</si>
  <si>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</si>
  <si>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</si>
  <si>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00000060</t>
  </si>
  <si>
    <t>ORANGE</t>
  </si>
  <si>
    <t>Agrumes</t>
  </si>
  <si>
    <t>00000021</t>
  </si>
  <si>
    <t>AMANDES FFILES</t>
  </si>
  <si>
    <t>Oléagineux et noix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</si>
  <si>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</si>
  <si>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</si>
  <si>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</si>
  <si>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</si>
  <si>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</si>
  <si>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</si>
  <si>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</si>
  <si>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</si>
  <si>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</si>
  <si>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</si>
  <si>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</si>
  <si>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</si>
  <si>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</si>
  <si>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</si>
  <si>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BISCUIT-CAKE D'AMANDIN</t>
  </si>
  <si>
    <t>ORANGE (P)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</si>
  <si>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</si>
  <si>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</si>
  <si>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</si>
  <si>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</si>
  <si>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</si>
  <si>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(P) (conv.)</t>
  </si>
  <si>
    <t>conversion</t>
  </si>
  <si>
    <t xml:space="preserve">    ↳ SUCRE (S2)</t>
  </si>
  <si>
    <t>matiere</t>
  </si>
  <si>
    <t xml:space="preserve">    ↳ JAUNE D'OEUF (P) (conv.)</t>
  </si>
  <si>
    <t xml:space="preserve">    ↳ ORANGE (P)</t>
  </si>
  <si>
    <t xml:space="preserve">        ↳ ORANGE</t>
  </si>
  <si>
    <t xml:space="preserve">    ↳ AMANDES FFILES</t>
  </si>
  <si>
    <t>Fiche technique — BISCUIT-CAKE D'AMANDIN</t>
  </si>
  <si>
    <t>BISCUIT-CAKE D'AMANDIN  00000729</t>
  </si>
  <si>
    <t>↳ ORANGE (P)  00000173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</si>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</sst>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0.72</v>
      </c>
      <c r="C3" t="s" s="5">
        <v>3</v>
      </c>
      <c r="D3"/>
      <c r="E3"/>
      <c r="F3"/>
    </row>
    <row r="4">
      <c r="A4" t="s">
        <v>4</v>
      </c>
      <c r="B4" s="6">
        <f>$B$2*B3</f>
        <v>0.72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3</v>
      </c>
      <c r="G7" s="9">
        <f>E7*0.6544641786</f>
        <v>0.130893</v>
      </c>
    </row>
    <row r="8">
      <c r="A8" t="s" s="8">
        <v>15</v>
      </c>
      <c r="B8" t="s">
        <v>16</v>
      </c>
      <c r="C8" t="s">
        <v>17</v>
      </c>
      <c r="D8" s="4">
        <v>0.2</v>
      </c>
      <c r="E8" s="6">
        <f>D8*$B$2</f>
        <v>0.2</v>
      </c>
      <c r="F8" t="s">
        <v>3</v>
      </c>
      <c r="G8" s="9">
        <f>E8*7.13934</f>
        <v>1.427868</v>
      </c>
    </row>
    <row r="9">
      <c r="A9" t="s" s="8">
        <v>18</v>
      </c>
      <c r="B9" t="s">
        <v>19</v>
      </c>
      <c r="C9" t="s">
        <v>20</v>
      </c>
      <c r="D9" s="4">
        <v>4</v>
      </c>
      <c r="E9" s="6">
        <f>D9*$B$2</f>
        <v>4</v>
      </c>
      <c r="F9" t="s">
        <v>21</v>
      </c>
      <c r="G9" s="9">
        <f>E9*0.27</f>
        <v>1.08</v>
      </c>
    </row>
    <row r="10">
      <c r="A10" t="s" s="8">
        <v>22</v>
      </c>
      <c r="B10" t="s">
        <v>23</v>
      </c>
      <c r="C10" t="s">
        <v>24</v>
      </c>
      <c r="D10" s="4">
        <v>0.1</v>
      </c>
      <c r="E10" s="6">
        <f>D10*$B$2</f>
        <v>0.1</v>
      </c>
      <c r="F10" t="s">
        <v>3</v>
      </c>
      <c r="G10" s="9">
        <f>E10*0.95</f>
        <v>0.095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33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32</v>
      </c>
      <c r="C2" t="s">
        <v>38</v>
      </c>
      <c r="D2" s="6">
        <f>'Besoins'!$B$2*0.72</f>
        <v>0.72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'Besoins'!$B$2*4</f>
        <v>4</v>
      </c>
      <c r="E3" t="s">
        <v>21</v>
      </c>
    </row>
    <row r="4">
      <c r="A4">
        <v>1</v>
      </c>
      <c r="B4" t="s">
        <v>41</v>
      </c>
      <c r="C4" t="s">
        <v>42</v>
      </c>
      <c r="D4" s="6">
        <f>'Besoins'!$B$2*0.1</f>
        <v>0.1</v>
      </c>
      <c r="E4" t="s">
        <v>3</v>
      </c>
    </row>
    <row r="5">
      <c r="A5">
        <v>1</v>
      </c>
      <c r="B5" t="s">
        <v>43</v>
      </c>
      <c r="C5" t="s">
        <v>40</v>
      </c>
      <c r="D5" s="6">
        <f>'Besoins'!$B$2*4</f>
        <v>4</v>
      </c>
      <c r="E5" t="s">
        <v>21</v>
      </c>
    </row>
    <row r="6">
      <c r="A6">
        <v>1</v>
      </c>
      <c r="B6" t="s">
        <v>44</v>
      </c>
      <c r="C6" t="s">
        <v>38</v>
      </c>
      <c r="D6" s="6">
        <f>'Besoins'!$B$2*1</f>
        <v>1</v>
      </c>
      <c r="E6" t="s">
        <v>21</v>
      </c>
    </row>
    <row r="7">
      <c r="A7">
        <v>2</v>
      </c>
      <c r="B7" t="s">
        <v>45</v>
      </c>
      <c r="C7" t="s">
        <v>42</v>
      </c>
      <c r="D7" s="6">
        <f>'Besoins'!$B$2*0.2</f>
        <v>0.2</v>
      </c>
      <c r="E7" t="s">
        <v>3</v>
      </c>
    </row>
    <row r="8">
      <c r="A8">
        <v>1</v>
      </c>
      <c r="B8" t="s">
        <v>46</v>
      </c>
      <c r="C8" t="s">
        <v>42</v>
      </c>
      <c r="D8" s="6">
        <f>'Besoins'!$B$2*0.2</f>
        <v>0.2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47</v>
      </c>
      <c r="B1"/>
      <c r="C1"/>
      <c r="D1"/>
    </row>
    <row r="2">
      <c r="A2" t="str" s="13">
        <f>"00000729 · PAT.CREAMS.APPAREILS · référence : "&amp;Besoins!B3&amp;" "&amp;Besoins!C3&amp;" · multiplicateur réglable sur la feuille ""Besoins"""</f>
        <v>00000729 · PAT.CREAMS.APPAREILS · référence : 0,72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48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49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50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2026-10-30T13:56:20Z</dcterms:created>
  <dc:title>BISCUIT-CAKE D'AMANDIN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2026-10-30T13:56:20Z</dcterms:modified>
  <cp:revision>1</cp:revision>
</cp:coreProperties>
</file>