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<sst xmlns="http://schemas.openxmlformats.org/spreadsheetml/2006/main" count="70" uniqueCount="70">
  <si>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</si>
  <si>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</si>
  <si>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</si>
  <si>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</si>
  <si>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</si>
  <si>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</si>
  <si>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</si>
  <si>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</si>
  <si>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</si>
  <si>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</si>
  <si>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</si>
  <si>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</si>
  <si>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</si>
  <si>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</si>
  <si>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</si>
  <si>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</si>
  <si>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</si>
  <si>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</si>
  <si>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</si>
  <si>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</si>
  <si>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</si>
  <si>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</si>
  <si>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</si>
  <si>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</si>
  <si>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</si>
  <si>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</si>
  <si>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</si>
  <si>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</si>
  <si>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</si>
  <si>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</si>
  <si>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</si>
  <si>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</si>
  <si>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</si>
  <si>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</si>
  <si>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</si>
  <si>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</si>
  <si>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</si>
  <si>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</si>
  <si>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</si>
  <si>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GANACHé</t>
  </si>
  <si>
    <t>MERINGUE EN COQUILLE</t>
  </si>
  <si>
    <t>MERINGUE FRANÇAISE</t>
  </si>
  <si>
    <t>CRÈME CHANTILLY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</si>
  <si>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</si>
  <si>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</si>
  <si>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</si>
  <si>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</si>
  <si>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</si>
  <si>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</si>
  <si>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MERINGUE EN COQUILLE</t>
  </si>
  <si>
    <t xml:space="preserve">        ↳ MERINGUE FRANÇAISE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</si>
  <si>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</si>
  <si>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</si>
  <si>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</si>
  <si>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</si>
  <si>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↳ CRÈME CHANTILLY</t>
  </si>
  <si>
    <t xml:space="preserve">        ↳ CREME FRAOECHE</t>
  </si>
  <si>
    <t xml:space="preserve">        ↳ SUCRE (S2)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</si>
  <si>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</si>
  <si>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</si>
  <si>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</si>
  <si>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</si>
  <si>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</si>
  <si>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Fiche technique — GANACHé</t>
  </si>
  <si>
    <t>GANACHé  00000704</t>
  </si>
  <si>
    <t>↳ MERINGUE EN COQUILLE  00000290</t>
  </si>
  <si>
    <t>↳ MERINGUE FRANÇAISE  00000289</t>
  </si>
  <si>
    <t>↳ CRÈME CHANTILLY  00000147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</si>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</sst>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1.04</v>
      </c>
      <c r="E7" s="6">
        <f>D7*$B$2</f>
        <v>1.04</v>
      </c>
      <c r="F7" t="s">
        <v>15</v>
      </c>
      <c r="G7" s="9">
        <f>E7*3.1247</f>
        <v>3.249688</v>
      </c>
    </row>
    <row r="8">
      <c r="A8" t="s" s="8">
        <v>16</v>
      </c>
      <c r="B8" t="s">
        <v>17</v>
      </c>
      <c r="C8" t="s">
        <v>18</v>
      </c>
      <c r="D8" s="4">
        <v>0.24</v>
      </c>
      <c r="E8" s="6">
        <f>D8*$B$2</f>
        <v>0.24</v>
      </c>
      <c r="F8" t="s">
        <v>15</v>
      </c>
      <c r="G8" s="9">
        <f>E8*3.9514</f>
        <v>0.948336</v>
      </c>
    </row>
    <row r="9">
      <c r="A9" t="s" s="8">
        <v>19</v>
      </c>
      <c r="B9" t="s">
        <v>20</v>
      </c>
      <c r="C9" t="s">
        <v>18</v>
      </c>
      <c r="D9" s="4">
        <v>1.990741</v>
      </c>
      <c r="E9" s="6">
        <f>D9*$B$2</f>
        <v>1.990741</v>
      </c>
      <c r="F9" t="s">
        <v>21</v>
      </c>
      <c r="G9" s="9">
        <f>E9*2.5334996701</f>
        <v>5.043542</v>
      </c>
    </row>
    <row r="10">
      <c r="A10" t="s" s="8">
        <v>22</v>
      </c>
      <c r="B10" t="s">
        <v>23</v>
      </c>
      <c r="C10" t="s">
        <v>24</v>
      </c>
      <c r="D10" s="4">
        <v>277.777778</v>
      </c>
      <c r="E10" s="6">
        <f>D10*$B$2</f>
        <v>277.777778</v>
      </c>
      <c r="F10" t="s">
        <v>3</v>
      </c>
      <c r="G10" s="9">
        <f>E10*0.2699999998</f>
        <v>75</v>
      </c>
    </row>
    <row r="11">
      <c r="A11" t="s" s="8">
        <v>25</v>
      </c>
      <c r="B11" t="s">
        <v>26</v>
      </c>
      <c r="C11" t="s">
        <v>24</v>
      </c>
      <c r="D11" s="4">
        <v>0.56</v>
      </c>
      <c r="E11" s="6">
        <f>D11*$B$2</f>
        <v>0.56</v>
      </c>
      <c r="F11" t="s">
        <v>21</v>
      </c>
      <c r="G11" s="9">
        <f>E11*0.5999</f>
        <v>0.335944</v>
      </c>
    </row>
    <row r="12">
      <c r="A12" t="s" s="8">
        <v>27</v>
      </c>
      <c r="B12" t="s">
        <v>28</v>
      </c>
      <c r="C12" t="s">
        <v>29</v>
      </c>
      <c r="D12" s="4">
        <v>0.16</v>
      </c>
      <c r="E12" s="6">
        <f>D12*$B$2</f>
        <v>0.16</v>
      </c>
      <c r="F12" t="s">
        <v>15</v>
      </c>
      <c r="G12" s="9">
        <f>E12*4.0406</f>
        <v>0.646496</v>
      </c>
    </row>
    <row r="13">
      <c r="A13" t="s" s="8">
        <v>30</v>
      </c>
      <c r="B13" t="s">
        <v>31</v>
      </c>
      <c r="C13" t="s">
        <v>29</v>
      </c>
      <c r="D13" s="4">
        <v>40.159259</v>
      </c>
      <c r="E13" s="6">
        <f>D13*$B$2</f>
        <v>40.159259</v>
      </c>
      <c r="F13" t="s">
        <v>15</v>
      </c>
      <c r="G13" s="9">
        <f>E13*0.9500000061</f>
        <v>38.151296</v>
      </c>
    </row>
    <row r="14">
      <c r="A14"/>
      <c r="B14"/>
      <c r="C14"/>
      <c r="D14"/>
      <c r="E14"/>
      <c r="F14" t="s" s="10">
        <v>32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41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42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43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39</v>
      </c>
      <c r="C2" t="s">
        <v>48</v>
      </c>
      <c r="D2" s="6">
        <f>'Besoins'!$B$2*30</f>
        <v>30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'Besoins'!$B$2*60</f>
        <v>60</v>
      </c>
      <c r="E3" t="s">
        <v>3</v>
      </c>
    </row>
    <row r="4">
      <c r="A4">
        <v>2</v>
      </c>
      <c r="B4" t="s">
        <v>50</v>
      </c>
      <c r="C4" t="s">
        <v>48</v>
      </c>
      <c r="D4" s="6">
        <f>'Besoins'!$B$2*60</f>
        <v>60</v>
      </c>
      <c r="E4" t="s">
        <v>15</v>
      </c>
    </row>
    <row r="5">
      <c r="A5">
        <v>3</v>
      </c>
      <c r="B5" t="s">
        <v>51</v>
      </c>
      <c r="C5" t="s">
        <v>52</v>
      </c>
      <c r="D5" s="6">
        <f>'Besoins'!$B$2*555.5555555556</f>
        <v>555.555556</v>
      </c>
      <c r="E5" t="s">
        <v>3</v>
      </c>
    </row>
    <row r="6">
      <c r="A6">
        <v>3</v>
      </c>
      <c r="B6" t="s">
        <v>53</v>
      </c>
      <c r="C6" t="s">
        <v>54</v>
      </c>
      <c r="D6" s="6">
        <f>'Besoins'!$B$2*40</f>
        <v>40</v>
      </c>
      <c r="E6" t="s">
        <v>15</v>
      </c>
    </row>
    <row r="7">
      <c r="A7">
        <v>1</v>
      </c>
      <c r="B7" t="s">
        <v>55</v>
      </c>
      <c r="C7" t="s">
        <v>48</v>
      </c>
      <c r="D7" s="6">
        <f>'Besoins'!$B$2*2.15</f>
        <v>2.15</v>
      </c>
      <c r="E7" t="s">
        <v>15</v>
      </c>
    </row>
    <row r="8">
      <c r="A8">
        <v>2</v>
      </c>
      <c r="B8" t="s">
        <v>56</v>
      </c>
      <c r="C8" t="s">
        <v>54</v>
      </c>
      <c r="D8" s="6">
        <f>'Besoins'!$B$2*1.9907407407</f>
        <v>1.990741</v>
      </c>
      <c r="E8" t="s">
        <v>21</v>
      </c>
    </row>
    <row r="9">
      <c r="A9">
        <v>2</v>
      </c>
      <c r="B9" t="s">
        <v>57</v>
      </c>
      <c r="C9" t="s">
        <v>54</v>
      </c>
      <c r="D9" s="6">
        <f>'Besoins'!$B$2*0.1592592593</f>
        <v>0.159259</v>
      </c>
      <c r="E9" t="s">
        <v>15</v>
      </c>
    </row>
    <row r="10">
      <c r="A10">
        <v>1</v>
      </c>
      <c r="B10" t="s">
        <v>58</v>
      </c>
      <c r="C10" t="s">
        <v>48</v>
      </c>
      <c r="D10" s="6">
        <f>'Besoins'!$B$2*2</f>
        <v>2</v>
      </c>
      <c r="E10" t="s">
        <v>15</v>
      </c>
    </row>
    <row r="11">
      <c r="A11">
        <v>2</v>
      </c>
      <c r="B11" t="s">
        <v>59</v>
      </c>
      <c r="C11" t="s">
        <v>54</v>
      </c>
      <c r="D11" s="6">
        <f>'Besoins'!$B$2*1.04</f>
        <v>1.04</v>
      </c>
      <c r="E11" t="s">
        <v>15</v>
      </c>
    </row>
    <row r="12">
      <c r="A12">
        <v>2</v>
      </c>
      <c r="B12" t="s">
        <v>60</v>
      </c>
      <c r="C12" t="s">
        <v>54</v>
      </c>
      <c r="D12" s="6">
        <f>'Besoins'!$B$2*0.56</f>
        <v>0.56</v>
      </c>
      <c r="E12" t="s">
        <v>21</v>
      </c>
    </row>
    <row r="13">
      <c r="A13">
        <v>2</v>
      </c>
      <c r="B13" t="s">
        <v>61</v>
      </c>
      <c r="C13" t="s">
        <v>54</v>
      </c>
      <c r="D13" s="6">
        <f>'Besoins'!$B$2*0.16</f>
        <v>0.16</v>
      </c>
      <c r="E13" t="s">
        <v>15</v>
      </c>
    </row>
    <row r="14">
      <c r="A14">
        <v>2</v>
      </c>
      <c r="B14" t="s">
        <v>62</v>
      </c>
      <c r="C14" t="s">
        <v>54</v>
      </c>
      <c r="D14" s="6">
        <f>'Besoins'!$B$2*0.24</f>
        <v>0.24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"00000704 · PAT.INDIVIDUELS · référence : "&amp;Besoins!B3&amp;" "&amp;Besoins!C3&amp;" · multiplicateur réglable sur la feuille ""Besoins"""</f>
        <v>00000704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68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69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2026-08-01T06:17:33Z</dcterms:created>
  <dc:title>GANACHé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2026-08-01T06:17:33Z</dcterms:modified>
  <cp:revision>1</cp:revision>
</cp:coreProperties>
</file>