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<sst xmlns="http://schemas.openxmlformats.org/spreadsheetml/2006/main" count="65" uniqueCount="65">
  <si>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</si>
  <si>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</si>
  <si>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</si>
  <si>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</si>
  <si>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</si>
  <si>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</si>
  <si>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</si>
  <si>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</si>
  <si>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</si>
  <si>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</si>
  <si>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</si>
  <si>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</si>
  <si>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</si>
  <si>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</si>
  <si>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</si>
  <si>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</si>
  <si>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</si>
  <si>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</si>
  <si>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</si>
  <si>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</si>
  <si>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</si>
  <si>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</si>
  <si>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</si>
  <si>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</si>
  <si>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</si>
  <si>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</si>
  <si>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</si>
  <si>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</si>
  <si>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</si>
  <si>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</si>
  <si>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</si>
  <si>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</si>
  <si>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</si>
  <si>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</si>
  <si>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</si>
  <si>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</si>
  <si>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</si>
  <si>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</si>
  <si>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</si>
  <si>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</si>
  <si>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</si>
  <si>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</si>
  <si>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</si>
  <si>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</si>
  <si>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</si>
  <si>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</si>
  <si>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</si>
  <si>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</si>
  <si>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CHANTILLY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</si>
  <si>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</si>
  <si>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</si>
  <si>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</si>
  <si>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</si>
  <si>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</si>
  <si>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</si>
  <si>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</si>
  <si>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</si>
  <si>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</si>
  <si>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 (conv.)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</si>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</sst>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E8*1.6113</f>
        <v>1.6113</v>
      </c>
    </row>
    <row r="9">
      <c r="A9" t="s" s="8">
        <v>19</v>
      </c>
      <c r="B9" t="s">
        <v>20</v>
      </c>
      <c r="C9" t="s">
        <v>21</v>
      </c>
      <c r="D9" s="4">
        <v>0.166667</v>
      </c>
      <c r="E9" s="6">
        <f>D9*$B$2</f>
        <v>0.166667</v>
      </c>
      <c r="F9" t="s">
        <v>3</v>
      </c>
      <c r="G9" s="9">
        <f>E9*0.26999946</f>
        <v>0.045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0.016</v>
      </c>
      <c r="E12" s="6">
        <f>D12*$B$2</f>
        <v>0.016</v>
      </c>
      <c r="F12" t="s">
        <v>31</v>
      </c>
      <c r="G12" s="9">
        <f>E12*0.95</f>
        <v>0.0152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3</v>
      </c>
    </row>
    <row r="5">
      <c r="A5">
        <v>3</v>
      </c>
      <c r="B5" t="s">
        <v>50</v>
      </c>
      <c r="C5" t="s">
        <v>51</v>
      </c>
      <c r="D5" s="6">
        <f>'Besoins'!$B$2*0.3333333333</f>
        <v>0.333333</v>
      </c>
      <c r="E5" t="s">
        <v>3</v>
      </c>
    </row>
    <row r="6">
      <c r="A6">
        <v>3</v>
      </c>
      <c r="B6" t="s">
        <v>52</v>
      </c>
      <c r="C6" t="s">
        <v>53</v>
      </c>
      <c r="D6" s="6">
        <f>'Besoins'!$B$2*0.1666666667</f>
        <v>0.166667</v>
      </c>
      <c r="E6" t="s">
        <v>3</v>
      </c>
    </row>
    <row r="7">
      <c r="A7">
        <v>3</v>
      </c>
      <c r="B7" t="s">
        <v>54</v>
      </c>
      <c r="C7" t="s">
        <v>51</v>
      </c>
      <c r="D7" s="6">
        <f>'Besoins'!$B$2*0.3333333333</f>
        <v>0.333333</v>
      </c>
      <c r="E7" t="s">
        <v>3</v>
      </c>
    </row>
    <row r="8">
      <c r="A8">
        <v>2</v>
      </c>
      <c r="B8" t="s">
        <v>55</v>
      </c>
      <c r="C8" t="s">
        <v>47</v>
      </c>
      <c r="D8" s="6">
        <f>'Besoins'!$B$2*0.216</f>
        <v>0.216</v>
      </c>
      <c r="E8" t="s">
        <v>31</v>
      </c>
    </row>
    <row r="9">
      <c r="A9">
        <v>3</v>
      </c>
      <c r="B9" t="s">
        <v>56</v>
      </c>
      <c r="C9" t="s">
        <v>51</v>
      </c>
      <c r="D9" s="6">
        <f>'Besoins'!$B$2*0.2</f>
        <v>0.2</v>
      </c>
      <c r="E9" t="s">
        <v>15</v>
      </c>
    </row>
    <row r="10">
      <c r="A10">
        <v>3</v>
      </c>
      <c r="B10" t="s">
        <v>57</v>
      </c>
      <c r="C10" t="s">
        <v>51</v>
      </c>
      <c r="D10" s="6">
        <f>'Besoins'!$B$2*0.016</f>
        <v>0.016</v>
      </c>
      <c r="E10" t="s">
        <v>31</v>
      </c>
    </row>
    <row r="11">
      <c r="A11">
        <v>1</v>
      </c>
      <c r="B11" t="s">
        <v>58</v>
      </c>
      <c r="C11" t="s">
        <v>53</v>
      </c>
      <c r="D11" s="6">
        <f>'Besoins'!$B$2*60</f>
        <v>60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64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