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<sst xmlns="http://schemas.openxmlformats.org/spreadsheetml/2006/main" count="72" uniqueCount="72">
  <si>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</si>
  <si>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</si>
  <si>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</si>
  <si>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</si>
  <si>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</si>
  <si>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</si>
  <si>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</si>
  <si>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</si>
  <si>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</si>
  <si>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</si>
  <si>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</si>
  <si>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</si>
  <si>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</si>
  <si>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</si>
  <si>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</si>
  <si>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</si>
  <si>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00000277</t>
  </si>
  <si>
    <t>POMMES GOLDEN BELGE (80-85 MM)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</si>
  <si>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</si>
  <si>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</si>
  <si>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</si>
  <si>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</si>
  <si>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</si>
  <si>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</si>
  <si>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</si>
  <si>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</si>
  <si>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</si>
  <si>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</si>
  <si>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</si>
  <si>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</si>
  <si>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</si>
  <si>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</si>
  <si>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</si>
  <si>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</si>
  <si>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</si>
  <si>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</si>
  <si>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</si>
  <si>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</si>
  <si>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</si>
  <si>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</si>
  <si>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</si>
  <si>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DE POMMES</t>
  </si>
  <si>
    <t>BANDE DE FEUILLETÉE PATISSIÈRE</t>
  </si>
  <si>
    <t>BANDE DE FEUILLETÉE (9 * 55 CM.)</t>
  </si>
  <si>
    <t>CRÈME PATISSIÈRE 1</t>
  </si>
  <si>
    <t>POMMES (DEMI-PIÈCE,70-80 MM.)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</si>
  <si>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</si>
  <si>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</si>
  <si>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</si>
  <si>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</si>
  <si>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</si>
  <si>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PATISSIÈRE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</si>
  <si>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</si>
  <si>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</si>
  <si>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</si>
  <si>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</si>
  <si>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>conversion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</si>
  <si>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</si>
  <si>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</si>
  <si>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</si>
  <si>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</si>
  <si>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</si>
  <si>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</si>
  <si>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 xml:space="preserve">    ↳ POMMES (DEMI-PIÈCE,70-80 MM.)</t>
  </si>
  <si>
    <t xml:space="preserve">        ↳ POMMES (P,80-85) (conv.)</t>
  </si>
  <si>
    <t>Fiche technique — BANDE DE POMMES</t>
  </si>
  <si>
    <t>BANDE DE POMMES  00000683</t>
  </si>
  <si>
    <t>↳ BANDE DE FEUILLETÉE PATISSIÈRE  00000678</t>
  </si>
  <si>
    <t>↳ BANDE DE FEUILLETÉE (9 * 55 CM.)  00000677</t>
  </si>
  <si>
    <t>↳ CRÈME PATISSIÈRE 1  00000145</t>
  </si>
  <si>
    <t>↳ POMMES (DEMI-PIÈCE,70-80 MM.)  00000867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</si>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</sst>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0.014</v>
      </c>
      <c r="E7" s="6">
        <f>D7*$B$2</f>
        <v>0.014</v>
      </c>
      <c r="F7" t="s">
        <v>15</v>
      </c>
      <c r="G7" s="9">
        <f>E7*0.7833</f>
        <v>0.010966</v>
      </c>
    </row>
    <row r="8">
      <c r="A8" t="s" s="8">
        <v>16</v>
      </c>
      <c r="B8" t="s">
        <v>17</v>
      </c>
      <c r="C8" t="s">
        <v>18</v>
      </c>
      <c r="D8" s="4">
        <v>5</v>
      </c>
      <c r="E8" s="6">
        <f>D8*$B$2</f>
        <v>5</v>
      </c>
      <c r="F8" t="s">
        <v>15</v>
      </c>
      <c r="G8" s="9">
        <f>E8*0.6445</f>
        <v>3.2225</v>
      </c>
    </row>
    <row r="9">
      <c r="A9" t="s" s="8">
        <v>19</v>
      </c>
      <c r="B9" t="s">
        <v>20</v>
      </c>
      <c r="C9" t="s">
        <v>21</v>
      </c>
      <c r="D9" s="4">
        <v>1.166667</v>
      </c>
      <c r="E9" s="6">
        <f>D9*$B$2</f>
        <v>1.166667</v>
      </c>
      <c r="F9" t="s">
        <v>3</v>
      </c>
      <c r="G9" s="9">
        <f>E9*0.2699999229</f>
        <v>0.315</v>
      </c>
    </row>
    <row r="10">
      <c r="A10" t="s" s="8">
        <v>22</v>
      </c>
      <c r="B10" t="s">
        <v>23</v>
      </c>
      <c r="C10" t="s">
        <v>21</v>
      </c>
      <c r="D10" s="4">
        <v>0.2</v>
      </c>
      <c r="E10" s="6">
        <f>D10*$B$2</f>
        <v>0.2</v>
      </c>
      <c r="F10" t="s">
        <v>24</v>
      </c>
      <c r="G10" s="9">
        <f>E10*0.5999</f>
        <v>0.11998</v>
      </c>
    </row>
    <row r="11">
      <c r="A11" t="s" s="8">
        <v>25</v>
      </c>
      <c r="B11" t="s">
        <v>26</v>
      </c>
      <c r="C11" t="s">
        <v>27</v>
      </c>
      <c r="D11" s="4">
        <v>0.333333</v>
      </c>
      <c r="E11" s="6">
        <f>D11*$B$2</f>
        <v>0.333333</v>
      </c>
      <c r="F11" t="s">
        <v>3</v>
      </c>
      <c r="G11" s="9">
        <f>E11*1.6903266903</f>
        <v>0.563442</v>
      </c>
    </row>
    <row r="12">
      <c r="A12" t="s" s="8">
        <v>28</v>
      </c>
      <c r="B12" t="s">
        <v>29</v>
      </c>
      <c r="C12" t="s">
        <v>30</v>
      </c>
      <c r="D12" s="4">
        <v>0.333333</v>
      </c>
      <c r="E12" s="6">
        <f>D12*$B$2</f>
        <v>0.333333</v>
      </c>
      <c r="F12" t="s">
        <v>3</v>
      </c>
      <c r="G12" s="9">
        <f>E12*0.0632128632</f>
        <v>0.021071</v>
      </c>
    </row>
    <row r="13">
      <c r="A13" t="s" s="8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15</v>
      </c>
      <c r="G13" s="9">
        <f>E13*0.95</f>
        <v>0.0475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41</v>
      </c>
      <c r="C2" t="s">
        <v>50</v>
      </c>
      <c r="D2" s="6">
        <f>'Besoins'!$B$2*1</f>
        <v>1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'Besoins'!$B$2*1</f>
        <v>1</v>
      </c>
      <c r="E3" t="s">
        <v>3</v>
      </c>
    </row>
    <row r="4">
      <c r="A4">
        <v>2</v>
      </c>
      <c r="B4" t="s">
        <v>52</v>
      </c>
      <c r="C4" t="s">
        <v>50</v>
      </c>
      <c r="D4" s="6">
        <f>'Besoins'!$B$2*1</f>
        <v>1</v>
      </c>
      <c r="E4" t="s">
        <v>3</v>
      </c>
    </row>
    <row r="5">
      <c r="A5">
        <v>3</v>
      </c>
      <c r="B5" t="s">
        <v>53</v>
      </c>
      <c r="C5" t="s">
        <v>54</v>
      </c>
      <c r="D5" s="6">
        <f>'Besoins'!$B$2*0.3333333333</f>
        <v>0.333333</v>
      </c>
      <c r="E5" t="s">
        <v>3</v>
      </c>
    </row>
    <row r="6">
      <c r="A6">
        <v>3</v>
      </c>
      <c r="B6" t="s">
        <v>55</v>
      </c>
      <c r="C6" t="s">
        <v>56</v>
      </c>
      <c r="D6" s="6">
        <f>'Besoins'!$B$2*0.1666666667</f>
        <v>0.166667</v>
      </c>
      <c r="E6" t="s">
        <v>3</v>
      </c>
    </row>
    <row r="7">
      <c r="A7">
        <v>3</v>
      </c>
      <c r="B7" t="s">
        <v>57</v>
      </c>
      <c r="C7" t="s">
        <v>54</v>
      </c>
      <c r="D7" s="6">
        <f>'Besoins'!$B$2*0.3333333333</f>
        <v>0.333333</v>
      </c>
      <c r="E7" t="s">
        <v>3</v>
      </c>
    </row>
    <row r="8">
      <c r="A8">
        <v>2</v>
      </c>
      <c r="B8" t="s">
        <v>58</v>
      </c>
      <c r="C8" t="s">
        <v>50</v>
      </c>
      <c r="D8" s="6">
        <f>'Besoins'!$B$2*0.3</f>
        <v>0.3</v>
      </c>
      <c r="E8" t="s">
        <v>15</v>
      </c>
    </row>
    <row r="9">
      <c r="A9">
        <v>3</v>
      </c>
      <c r="B9" t="s">
        <v>59</v>
      </c>
      <c r="C9" t="s">
        <v>54</v>
      </c>
      <c r="D9" s="6">
        <f>'Besoins'!$B$2*0.2</f>
        <v>0.2</v>
      </c>
      <c r="E9" t="s">
        <v>24</v>
      </c>
    </row>
    <row r="10">
      <c r="A10">
        <v>3</v>
      </c>
      <c r="B10" t="s">
        <v>60</v>
      </c>
      <c r="C10" t="s">
        <v>54</v>
      </c>
      <c r="D10" s="6">
        <f>'Besoins'!$B$2*0.05</f>
        <v>0.05</v>
      </c>
      <c r="E10" t="s">
        <v>15</v>
      </c>
    </row>
    <row r="11">
      <c r="A11">
        <v>3</v>
      </c>
      <c r="B11" t="s">
        <v>61</v>
      </c>
      <c r="C11" t="s">
        <v>56</v>
      </c>
      <c r="D11" s="6">
        <f>'Besoins'!$B$2*2</f>
        <v>2</v>
      </c>
      <c r="E11" t="s">
        <v>3</v>
      </c>
    </row>
    <row r="12">
      <c r="A12">
        <v>3</v>
      </c>
      <c r="B12" t="s">
        <v>62</v>
      </c>
      <c r="C12" t="s">
        <v>54</v>
      </c>
      <c r="D12" s="6">
        <f>'Besoins'!$B$2*0.014</f>
        <v>0.014</v>
      </c>
      <c r="E12" t="s">
        <v>15</v>
      </c>
    </row>
    <row r="13">
      <c r="A13">
        <v>1</v>
      </c>
      <c r="B13" t="s">
        <v>63</v>
      </c>
      <c r="C13" t="s">
        <v>50</v>
      </c>
      <c r="D13" s="6">
        <f>'Besoins'!$B$2*10</f>
        <v>10</v>
      </c>
      <c r="E13" t="s">
        <v>3</v>
      </c>
    </row>
    <row r="14">
      <c r="A14">
        <v>2</v>
      </c>
      <c r="B14" t="s">
        <v>64</v>
      </c>
      <c r="C14" t="s">
        <v>56</v>
      </c>
      <c r="D14" s="6">
        <f>'Besoins'!$B$2*5</f>
        <v>5</v>
      </c>
      <c r="E1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"00000683 · PAT.GATEAUX · référence : "&amp;Besoins!B3&amp;" "&amp;Besoins!C3&amp;" · multiplicateur réglable sur la feuille ""Besoins"""</f>
        <v>00000683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71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2026-08-01T09:54:10Z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2026-08-01T09:54:10Z</dcterms:modified>
  <cp:revision>1</cp:revision>
</cp:coreProperties>
</file>