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<sst xmlns="http://schemas.openxmlformats.org/spreadsheetml/2006/main" count="65" uniqueCount="65">
  <si>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</si>
  <si>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</si>
  <si>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</si>
  <si>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</si>
  <si>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</si>
  <si>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</si>
  <si>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</si>
  <si>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</si>
  <si>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</si>
  <si>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</si>
  <si>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</si>
  <si>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</si>
  <si>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00000007</t>
  </si>
  <si>
    <t>mazena</t>
  </si>
  <si>
    <t>Semoules &amp; amidons</t>
  </si>
  <si>
    <t>kg</t>
  </si>
  <si>
    <t>00000223</t>
  </si>
  <si>
    <t>FRAISE (RAVIER)</t>
  </si>
  <si>
    <t>Baies et petits fruits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</si>
  <si>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</si>
  <si>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</si>
  <si>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</si>
  <si>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</si>
  <si>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</si>
  <si>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</si>
  <si>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</si>
  <si>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</si>
  <si>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</si>
  <si>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</si>
  <si>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</si>
  <si>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</si>
  <si>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</si>
  <si>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</si>
  <si>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</si>
  <si>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</si>
  <si>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</si>
  <si>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</si>
  <si>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</si>
  <si>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</si>
  <si>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TARTELETTE FEUILLETÉE FRAISE PATISSIÈRE</t>
  </si>
  <si>
    <t>TARTELETTE FEUILLETÉE FOND CRÈME PATISSIÈRE</t>
  </si>
  <si>
    <t>TARTELETTE FEUILLETÉE</t>
  </si>
  <si>
    <t>CRÈME PATISSIÈRE 1</t>
  </si>
  <si>
    <t>Niveau</t>
  </si>
  <si>
    <t>Composant</t>
  </si>
  <si>
    <t>Type</t>
  </si>
  <si>
    <t>Quantité (× multiplicateur, voir feuille Besoins)</t>
  </si>
  <si>
    <t>recette</t>
  </si>
  <si>
    <t xml:space="preserve">    ↳ TARTELETTE FEUILLETÉE FOND CRÈME PATISSIÈRE</t>
  </si>
  <si>
    <t xml:space="preserve">        ↳ TARTELETTE FEUILLETÉE</t>
  </si>
  <si>
    <t xml:space="preserve">            ↳ PaTE feuillete</t>
  </si>
  <si>
    <t>matiere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</si>
  <si>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</si>
  <si>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</si>
  <si>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</si>
  <si>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 (conv.)</t>
  </si>
  <si>
    <t>conversion</t>
  </si>
  <si>
    <t xml:space="preserve">            ↳ mazena</t>
  </si>
  <si>
    <t xml:space="preserve">    ↳ FRAISE (P/.) (conv.)</t>
  </si>
  <si>
    <t>Fiche technique — TARTELETTE FEUILLETÉE FRAISE PATISSIÈRE</t>
  </si>
  <si>
    <t>TARTELETTE FEUILLETÉE FRAISE PATISSIÈRE  00000669</t>
  </si>
  <si>
    <t>↳ TARTELETTE FEUILLETÉE FOND CRÈME PATISSIÈRE  00000668</t>
  </si>
  <si>
    <t>↳ TARTELETTE FEUILLETÉE  00000663</t>
  </si>
  <si>
    <t>↳ CRÈME PATISSIÈRE 1  00000145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</si>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</sst>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0.105</v>
      </c>
      <c r="E7" s="6">
        <f>D7*$B$2</f>
        <v>0.105</v>
      </c>
      <c r="F7" t="s">
        <v>15</v>
      </c>
      <c r="G7" s="9">
        <f>E7*0.7833</f>
        <v>0.082247</v>
      </c>
    </row>
    <row r="8">
      <c r="A8" t="s" s="8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9">
        <f>E8*1.6113</f>
        <v>4.8339</v>
      </c>
    </row>
    <row r="9">
      <c r="A9" t="s" s="8">
        <v>19</v>
      </c>
      <c r="B9" t="s">
        <v>20</v>
      </c>
      <c r="C9" t="s">
        <v>21</v>
      </c>
      <c r="D9" s="4">
        <v>1.5</v>
      </c>
      <c r="E9" s="6">
        <f>D9*$B$2</f>
        <v>1.5</v>
      </c>
      <c r="F9" t="s">
        <v>22</v>
      </c>
      <c r="G9" s="9">
        <f>E9*0.5999</f>
        <v>0.89985</v>
      </c>
    </row>
    <row r="10">
      <c r="A10" t="s" s="8">
        <v>23</v>
      </c>
      <c r="B10" t="s">
        <v>24</v>
      </c>
      <c r="C10" t="s">
        <v>25</v>
      </c>
      <c r="D10" s="4">
        <v>7.5</v>
      </c>
      <c r="E10" s="6">
        <f>D10*$B$2</f>
        <v>7.5</v>
      </c>
      <c r="F10" t="s">
        <v>3</v>
      </c>
      <c r="G10" s="9">
        <f>E10*0.27</f>
        <v>2.025</v>
      </c>
    </row>
    <row r="11">
      <c r="A11" t="s" s="8">
        <v>26</v>
      </c>
      <c r="B11" t="s">
        <v>27</v>
      </c>
      <c r="C11" t="s">
        <v>28</v>
      </c>
      <c r="D11" s="4">
        <v>2</v>
      </c>
      <c r="E11" s="6">
        <f>D11*$B$2</f>
        <v>2</v>
      </c>
      <c r="F11" t="s">
        <v>3</v>
      </c>
      <c r="G11" s="9">
        <f>E11*1.690325</f>
        <v>3.38065</v>
      </c>
    </row>
    <row r="12">
      <c r="A12" t="s" s="8">
        <v>29</v>
      </c>
      <c r="B12" t="s">
        <v>30</v>
      </c>
      <c r="C12" t="s">
        <v>31</v>
      </c>
      <c r="D12" s="4">
        <v>0.375</v>
      </c>
      <c r="E12" s="6">
        <f>D12*$B$2</f>
        <v>0.375</v>
      </c>
      <c r="F12" t="s">
        <v>15</v>
      </c>
      <c r="G12" s="9">
        <f>E12*0.95</f>
        <v>0.35625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39</v>
      </c>
      <c r="C2" t="s">
        <v>47</v>
      </c>
      <c r="D2" s="6">
        <f>'Besoins'!$B$2*30</f>
        <v>30</v>
      </c>
      <c r="E2" t="s">
        <v>3</v>
      </c>
    </row>
    <row r="3">
      <c r="A3">
        <v>1</v>
      </c>
      <c r="B3" t="s">
        <v>48</v>
      </c>
      <c r="C3" t="s">
        <v>47</v>
      </c>
      <c r="D3" s="6">
        <f>'Besoins'!$B$2*30</f>
        <v>30</v>
      </c>
      <c r="E3" t="s">
        <v>3</v>
      </c>
    </row>
    <row r="4">
      <c r="A4">
        <v>2</v>
      </c>
      <c r="B4" t="s">
        <v>49</v>
      </c>
      <c r="C4" t="s">
        <v>47</v>
      </c>
      <c r="D4" s="6">
        <f>'Besoins'!$B$2*30</f>
        <v>30</v>
      </c>
      <c r="E4" t="s">
        <v>3</v>
      </c>
    </row>
    <row r="5">
      <c r="A5">
        <v>3</v>
      </c>
      <c r="B5" t="s">
        <v>50</v>
      </c>
      <c r="C5" t="s">
        <v>51</v>
      </c>
      <c r="D5" s="6">
        <f>'Besoins'!$B$2*2</f>
        <v>2</v>
      </c>
      <c r="E5" t="s">
        <v>3</v>
      </c>
    </row>
    <row r="6">
      <c r="A6">
        <v>2</v>
      </c>
      <c r="B6" t="s">
        <v>52</v>
      </c>
      <c r="C6" t="s">
        <v>47</v>
      </c>
      <c r="D6" s="6">
        <f>'Besoins'!$B$2*2.25</f>
        <v>2.25</v>
      </c>
      <c r="E6" t="s">
        <v>15</v>
      </c>
    </row>
    <row r="7">
      <c r="A7">
        <v>3</v>
      </c>
      <c r="B7" t="s">
        <v>53</v>
      </c>
      <c r="C7" t="s">
        <v>51</v>
      </c>
      <c r="D7" s="6">
        <f>'Besoins'!$B$2*1.5</f>
        <v>1.5</v>
      </c>
      <c r="E7" t="s">
        <v>22</v>
      </c>
    </row>
    <row r="8">
      <c r="A8">
        <v>3</v>
      </c>
      <c r="B8" t="s">
        <v>54</v>
      </c>
      <c r="C8" t="s">
        <v>51</v>
      </c>
      <c r="D8" s="6">
        <f>'Besoins'!$B$2*0.375</f>
        <v>0.375</v>
      </c>
      <c r="E8" t="s">
        <v>15</v>
      </c>
    </row>
    <row r="9">
      <c r="A9">
        <v>3</v>
      </c>
      <c r="B9" t="s">
        <v>55</v>
      </c>
      <c r="C9" t="s">
        <v>56</v>
      </c>
      <c r="D9" s="6">
        <f>'Besoins'!$B$2*15</f>
        <v>15</v>
      </c>
      <c r="E9" t="s">
        <v>3</v>
      </c>
    </row>
    <row r="10">
      <c r="A10">
        <v>3</v>
      </c>
      <c r="B10" t="s">
        <v>57</v>
      </c>
      <c r="C10" t="s">
        <v>51</v>
      </c>
      <c r="D10" s="6">
        <f>'Besoins'!$B$2*0.105</f>
        <v>0.105</v>
      </c>
      <c r="E10" t="s">
        <v>15</v>
      </c>
    </row>
    <row r="11">
      <c r="A11">
        <v>1</v>
      </c>
      <c r="B11" t="s">
        <v>58</v>
      </c>
      <c r="C11" t="s">
        <v>56</v>
      </c>
      <c r="D11" s="6">
        <f>'Besoins'!$B$2*180</f>
        <v>180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"00000669 · PAT.INDIVIDUELS · référence : "&amp;Besoins!B3&amp;" "&amp;Besoins!C3&amp;" · multiplicateur réglable sur la feuille ""Besoins"""</f>
        <v>00000669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64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2026-10-30T14:48:13Z</dcterms:created>
  <dc:title>TARTELETTE FEUILLETÉE FRAISE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2026-10-30T14:48:13Z</dcterms:modified>
  <cp:revision>1</cp:revision>
</cp:coreProperties>
</file>