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<sst xmlns="http://schemas.openxmlformats.org/spreadsheetml/2006/main" count="136" uniqueCount="136">
  <si>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</si>
  <si>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</si>
  <si>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</si>
  <si>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</si>
  <si>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</si>
  <si>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</si>
  <si>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</si>
  <si>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</si>
  <si>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</si>
  <si>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</si>
  <si>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</si>
  <si>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</si>
  <si>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</si>
  <si>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</si>
  <si>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</si>
  <si>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</si>
  <si>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</si>
  <si>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</si>
  <si>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</si>
  <si>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</si>
  <si>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</si>
  <si>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</si>
  <si>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</si>
  <si>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</si>
  <si>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</si>
  <si>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</si>
  <si>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</si>
  <si>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</si>
  <si>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</si>
  <si>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</si>
  <si>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</si>
  <si>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</si>
  <si>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</si>
  <si>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</si>
  <si>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</si>
  <si>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</si>
  <si>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</si>
  <si>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</si>
  <si>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</si>
  <si>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</si>
  <si>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</si>
  <si>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</si>
  <si>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</si>
  <si>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</si>
  <si>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</si>
  <si>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</si>
  <si>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</si>
  <si>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</si>
  <si>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</si>
  <si>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</si>
  <si>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</si>
  <si>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</si>
  <si>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</si>
  <si>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</si>
  <si>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</si>
  <si>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</si>
  <si>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</si>
  <si>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</si>
  <si>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</si>
  <si>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</si>
  <si>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</si>
  <si>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</si>
  <si>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FRAISE SUR ASSIETE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</si>
  <si>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</si>
  <si>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</si>
  <si>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</si>
  <si>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</si>
  <si>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</si>
  <si>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</si>
  <si>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</si>
  <si>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</si>
  <si>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</si>
  <si>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</si>
  <si>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</si>
  <si>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</si>
  <si>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</si>
  <si>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</si>
  <si>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</si>
  <si>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</si>
  <si>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</si>
  <si>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</si>
  <si>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</si>
  <si>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</si>
  <si>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</si>
  <si>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</si>
  <si>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</si>
  <si>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</si>
  <si>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</si>
  <si>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FRAISE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</si>
  <si>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</si>
  <si>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</si>
  <si>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</si>
  <si>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</si>
  <si>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</si>
  <si>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</si>
  <si>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</si>
  <si>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</si>
  <si>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</si>
  <si>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</si>
  <si>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</si>
  <si>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</si>
  <si>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</si>
  <si>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FRAISE</t>
  </si>
  <si>
    <t xml:space="preserve">            ↳ CREME FRAOECHE</t>
  </si>
  <si>
    <t xml:space="preserve">            ↳ PURE DE FRAISES (BOIRON)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</si>
  <si>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</si>
  <si>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</si>
  <si>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</si>
  <si>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GELÉE DE FRAISE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</si>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</sst>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0.00225</v>
      </c>
      <c r="E17" s="6">
        <f>D17*$B$2</f>
        <v>0.00225</v>
      </c>
      <c r="F17" t="s">
        <v>23</v>
      </c>
      <c r="G17" s="9">
        <f>E17*0.003</f>
        <v>0.000007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0.350083</v>
      </c>
      <c r="E21" s="6">
        <f>D21*$B$2</f>
        <v>0.350083</v>
      </c>
      <c r="F21" t="s">
        <v>23</v>
      </c>
      <c r="G21" s="9">
        <f>E21*5.7016054288</f>
        <v>1.996035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/>
      <c r="B23"/>
      <c r="C23"/>
      <c r="D23"/>
      <c r="E23"/>
      <c r="F23" t="s" s="10">
        <v>55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69</v>
      </c>
      <c r="B9">
        <v>1</v>
      </c>
      <c r="C9" t="s">
        <v>70</v>
      </c>
      <c r="D9" t="s" s="12">
        <v>71</v>
      </c>
      <c r="E9" t="s" s="12">
        <v>72</v>
      </c>
      <c r="F9"/>
    </row>
    <row r="10">
      <c r="A10" t="s">
        <v>69</v>
      </c>
      <c r="B10">
        <v>3</v>
      </c>
      <c r="C10" t="s">
        <v>73</v>
      </c>
      <c r="D10" t="s" s="12">
        <v>74</v>
      </c>
      <c r="E10" t="s" s="12">
        <v>75</v>
      </c>
      <c r="F10"/>
    </row>
    <row r="11">
      <c r="A11" t="s">
        <v>69</v>
      </c>
      <c r="B11">
        <v>4</v>
      </c>
      <c r="C11" t="s">
        <v>76</v>
      </c>
      <c r="D11" t="s" s="12">
        <v>77</v>
      </c>
      <c r="E11" t="s" s="12">
        <v>78</v>
      </c>
      <c r="F11"/>
    </row>
    <row r="12">
      <c r="A12" t="s">
        <v>79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80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81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82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62</v>
      </c>
      <c r="C2" t="s">
        <v>87</v>
      </c>
      <c r="D2" s="6">
        <f>'Besoins'!$B$2*1</f>
        <v>1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'Besoins'!$B$2*1</f>
        <v>1</v>
      </c>
      <c r="E3" t="s">
        <v>3</v>
      </c>
    </row>
    <row r="4">
      <c r="A4">
        <v>2</v>
      </c>
      <c r="B4" t="s">
        <v>89</v>
      </c>
      <c r="C4" t="s">
        <v>87</v>
      </c>
      <c r="D4" s="6">
        <f>'Besoins'!$B$2*0.0333333333</f>
        <v>0.033333</v>
      </c>
      <c r="E4" t="s">
        <v>3</v>
      </c>
    </row>
    <row r="5">
      <c r="A5">
        <v>3</v>
      </c>
      <c r="B5" t="s">
        <v>90</v>
      </c>
      <c r="C5" t="s">
        <v>87</v>
      </c>
      <c r="D5" s="6">
        <f>'Besoins'!$B$2*0.023</f>
        <v>0.023</v>
      </c>
      <c r="E5" t="s">
        <v>15</v>
      </c>
    </row>
    <row r="6">
      <c r="A6">
        <v>4</v>
      </c>
      <c r="B6" t="s">
        <v>91</v>
      </c>
      <c r="C6" t="s">
        <v>92</v>
      </c>
      <c r="D6" s="6">
        <f>'Besoins'!$B$2*0.2</f>
        <v>0.2</v>
      </c>
      <c r="E6" t="s">
        <v>3</v>
      </c>
    </row>
    <row r="7">
      <c r="A7">
        <v>4</v>
      </c>
      <c r="B7" t="s">
        <v>93</v>
      </c>
      <c r="C7" t="s">
        <v>94</v>
      </c>
      <c r="D7" s="6">
        <f>'Besoins'!$B$2*0.005</f>
        <v>0.005</v>
      </c>
      <c r="E7" t="s">
        <v>15</v>
      </c>
    </row>
    <row r="8">
      <c r="A8">
        <v>4</v>
      </c>
      <c r="B8" t="s">
        <v>95</v>
      </c>
      <c r="C8" t="s">
        <v>94</v>
      </c>
      <c r="D8" s="6">
        <f>'Besoins'!$B$2*0.005</f>
        <v>0.005</v>
      </c>
      <c r="E8" t="s">
        <v>15</v>
      </c>
    </row>
    <row r="9">
      <c r="A9">
        <v>4</v>
      </c>
      <c r="B9" t="s">
        <v>96</v>
      </c>
      <c r="C9" t="s">
        <v>94</v>
      </c>
      <c r="D9" s="6">
        <f>'Besoins'!$B$2*0.002</f>
        <v>0.002</v>
      </c>
      <c r="E9" t="s">
        <v>15</v>
      </c>
    </row>
    <row r="10">
      <c r="A10">
        <v>3</v>
      </c>
      <c r="B10" t="s">
        <v>97</v>
      </c>
      <c r="C10" t="s">
        <v>94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98</v>
      </c>
      <c r="C11" t="s">
        <v>87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99</v>
      </c>
      <c r="C12" t="s">
        <v>94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100</v>
      </c>
      <c r="C13" t="s">
        <v>87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101</v>
      </c>
      <c r="C14" t="s">
        <v>94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102</v>
      </c>
      <c r="C15" t="s">
        <v>87</v>
      </c>
      <c r="D15" s="6">
        <f>'Besoins'!$B$2*0.046</f>
        <v>0.046</v>
      </c>
      <c r="E15" t="s">
        <v>15</v>
      </c>
    </row>
    <row r="16">
      <c r="A16">
        <v>3</v>
      </c>
      <c r="B16" t="s">
        <v>103</v>
      </c>
      <c r="C16" t="s">
        <v>94</v>
      </c>
      <c r="D16" s="6">
        <f>'Besoins'!$B$2*0.018</f>
        <v>0.018</v>
      </c>
      <c r="E16" t="s">
        <v>23</v>
      </c>
    </row>
    <row r="17">
      <c r="A17">
        <v>3</v>
      </c>
      <c r="B17" t="s">
        <v>104</v>
      </c>
      <c r="C17" t="s">
        <v>94</v>
      </c>
      <c r="D17" s="6">
        <f>'Besoins'!$B$2*0.01</f>
        <v>0.01</v>
      </c>
      <c r="E17" t="s">
        <v>23</v>
      </c>
    </row>
    <row r="18">
      <c r="A18">
        <v>3</v>
      </c>
      <c r="B18" t="s">
        <v>105</v>
      </c>
      <c r="C18" t="s">
        <v>87</v>
      </c>
      <c r="D18" s="6">
        <f>'Besoins'!$B$2*0.018</f>
        <v>0.018</v>
      </c>
      <c r="E18" t="s">
        <v>15</v>
      </c>
    </row>
    <row r="19">
      <c r="A19">
        <v>4</v>
      </c>
      <c r="B19" t="s">
        <v>106</v>
      </c>
      <c r="C19" t="s">
        <v>92</v>
      </c>
      <c r="D19" s="6">
        <f>'Besoins'!$B$2*0.2</f>
        <v>0.2</v>
      </c>
      <c r="E19" t="s">
        <v>3</v>
      </c>
    </row>
    <row r="20">
      <c r="A20">
        <v>4</v>
      </c>
      <c r="B20" t="s">
        <v>93</v>
      </c>
      <c r="C20" t="s">
        <v>94</v>
      </c>
      <c r="D20" s="6">
        <f>'Besoins'!$B$2*0.0108</f>
        <v>0.0108</v>
      </c>
      <c r="E20" t="s">
        <v>15</v>
      </c>
    </row>
    <row r="21">
      <c r="A21">
        <v>3</v>
      </c>
      <c r="B21" t="s">
        <v>107</v>
      </c>
      <c r="C21" t="s">
        <v>92</v>
      </c>
      <c r="D21" s="6">
        <f>'Besoins'!$B$2*0.3</f>
        <v>0.3</v>
      </c>
      <c r="E21" t="s">
        <v>3</v>
      </c>
    </row>
    <row r="22">
      <c r="A22">
        <v>2</v>
      </c>
      <c r="B22" t="s">
        <v>108</v>
      </c>
      <c r="C22" t="s">
        <v>87</v>
      </c>
      <c r="D22" s="6">
        <f>'Besoins'!$B$2*0.0135</f>
        <v>0.0135</v>
      </c>
      <c r="E22" t="s">
        <v>15</v>
      </c>
    </row>
    <row r="23">
      <c r="A23">
        <v>3</v>
      </c>
      <c r="B23" t="s">
        <v>104</v>
      </c>
      <c r="C23" t="s">
        <v>94</v>
      </c>
      <c r="D23" s="6">
        <f>'Besoins'!$B$2*0.00675</f>
        <v>0.00675</v>
      </c>
      <c r="E23" t="s">
        <v>23</v>
      </c>
    </row>
    <row r="24">
      <c r="A24">
        <v>3</v>
      </c>
      <c r="B24" t="s">
        <v>109</v>
      </c>
      <c r="C24" t="s">
        <v>94</v>
      </c>
      <c r="D24" s="6">
        <f>'Besoins'!$B$2*0.00225</f>
        <v>0.00225</v>
      </c>
      <c r="E24" t="s">
        <v>23</v>
      </c>
    </row>
    <row r="25">
      <c r="A25">
        <v>3</v>
      </c>
      <c r="B25" t="s">
        <v>110</v>
      </c>
      <c r="C25" t="s">
        <v>94</v>
      </c>
      <c r="D25" s="6">
        <f>'Besoins'!$B$2*0.0045</f>
        <v>0.0045</v>
      </c>
      <c r="E25" t="s">
        <v>15</v>
      </c>
    </row>
    <row r="26">
      <c r="A26">
        <v>3</v>
      </c>
      <c r="B26" t="s">
        <v>107</v>
      </c>
      <c r="C26" t="s">
        <v>92</v>
      </c>
      <c r="D26" s="6">
        <f>'Besoins'!$B$2*0.15</f>
        <v>0.15</v>
      </c>
      <c r="E26" t="s">
        <v>3</v>
      </c>
    </row>
    <row r="27">
      <c r="A27">
        <v>1</v>
      </c>
      <c r="B27" t="s">
        <v>111</v>
      </c>
      <c r="C27" t="s">
        <v>87</v>
      </c>
      <c r="D27" s="6">
        <f>'Besoins'!$B$2*1</f>
        <v>1</v>
      </c>
      <c r="E27" t="s">
        <v>3</v>
      </c>
    </row>
    <row r="28">
      <c r="A28">
        <v>2</v>
      </c>
      <c r="B28" t="s">
        <v>112</v>
      </c>
      <c r="C28" t="s">
        <v>87</v>
      </c>
      <c r="D28" s="6">
        <f>'Besoins'!$B$2*1</f>
        <v>1</v>
      </c>
      <c r="E28" t="s">
        <v>23</v>
      </c>
    </row>
    <row r="29">
      <c r="A29">
        <v>3</v>
      </c>
      <c r="B29" t="s">
        <v>104</v>
      </c>
      <c r="C29" t="s">
        <v>94</v>
      </c>
      <c r="D29" s="6">
        <f>'Besoins'!$B$2*0.3333333333</f>
        <v>0.333333</v>
      </c>
      <c r="E29" t="s">
        <v>23</v>
      </c>
    </row>
    <row r="30">
      <c r="A30">
        <v>3</v>
      </c>
      <c r="B30" t="s">
        <v>99</v>
      </c>
      <c r="C30" t="s">
        <v>94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100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4</v>
      </c>
      <c r="B32" t="s">
        <v>101</v>
      </c>
      <c r="C32" t="s">
        <v>94</v>
      </c>
      <c r="D32" s="6">
        <f>'Besoins'!$B$2*0.3333333333</f>
        <v>0.333333</v>
      </c>
      <c r="E32" t="s">
        <v>15</v>
      </c>
    </row>
    <row r="33">
      <c r="A33">
        <v>1</v>
      </c>
      <c r="B33" t="s">
        <v>113</v>
      </c>
      <c r="C33" t="s">
        <v>87</v>
      </c>
      <c r="D33" s="6">
        <f>'Besoins'!$B$2*1</f>
        <v>1</v>
      </c>
      <c r="E33" t="s">
        <v>3</v>
      </c>
    </row>
    <row r="34">
      <c r="A34">
        <v>2</v>
      </c>
      <c r="B34" t="s">
        <v>114</v>
      </c>
      <c r="C34" t="s">
        <v>92</v>
      </c>
      <c r="D34" s="6">
        <f>'Besoins'!$B$2*1</f>
        <v>1</v>
      </c>
      <c r="E34" t="s">
        <v>3</v>
      </c>
    </row>
    <row r="35">
      <c r="A35">
        <v>2</v>
      </c>
      <c r="B35" t="s">
        <v>115</v>
      </c>
      <c r="C35" t="s">
        <v>92</v>
      </c>
      <c r="D35" s="6">
        <f>'Besoins'!$B$2*1</f>
        <v>1</v>
      </c>
      <c r="E35" t="s">
        <v>3</v>
      </c>
    </row>
    <row r="36">
      <c r="A36">
        <v>2</v>
      </c>
      <c r="B36" t="s">
        <v>116</v>
      </c>
      <c r="C36" t="s">
        <v>92</v>
      </c>
      <c r="D36" s="6">
        <f>'Besoins'!$B$2*2</f>
        <v>2</v>
      </c>
      <c r="E36" t="s">
        <v>3</v>
      </c>
    </row>
    <row r="37">
      <c r="A37">
        <v>2</v>
      </c>
      <c r="B37" t="s">
        <v>117</v>
      </c>
      <c r="C37" t="s">
        <v>92</v>
      </c>
      <c r="D37" s="6">
        <f>'Besoins'!$B$2*1</f>
        <v>1</v>
      </c>
      <c r="E37" t="s">
        <v>3</v>
      </c>
    </row>
    <row r="38">
      <c r="A38">
        <v>2</v>
      </c>
      <c r="B38" t="s">
        <v>118</v>
      </c>
      <c r="C38" t="s">
        <v>92</v>
      </c>
      <c r="D38" s="6">
        <f>'Besoins'!$B$2*1</f>
        <v>1</v>
      </c>
      <c r="E3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119</v>
      </c>
      <c r="B1"/>
      <c r="C1"/>
      <c r="D1"/>
    </row>
    <row r="2">
      <c r="A2" t="str" s="13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127</v>
      </c>
      <c r="B25"/>
      <c r="C25"/>
      <c r="D25"/>
    </row>
    <row r="26">
      <c r="A26" t="s" s="16">
        <v>128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129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130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131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132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133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134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135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