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<sst xmlns="http://schemas.openxmlformats.org/spreadsheetml/2006/main" count="72" uniqueCount="72">
  <si>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</si>
  <si>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</si>
  <si>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</si>
  <si>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</si>
  <si>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</si>
  <si>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</si>
  <si>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</si>
  <si>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</si>
  <si>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</si>
  <si>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</si>
  <si>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</si>
  <si>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</si>
  <si>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</si>
  <si>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</si>
  <si>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</si>
  <si>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</si>
  <si>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</si>
  <si>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</si>
  <si>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</si>
  <si>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</si>
  <si>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</si>
  <si>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</si>
  <si>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</si>
  <si>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</si>
  <si>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</si>
  <si>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</si>
  <si>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</si>
  <si>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</si>
  <si>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</si>
  <si>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</si>
  <si>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</si>
  <si>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</si>
  <si>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</si>
  <si>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</si>
  <si>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</si>
  <si>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</si>
  <si>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</si>
  <si>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</si>
  <si>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</si>
  <si>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</si>
  <si>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</si>
  <si>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TATIN FLAMBÉE SUR ASSIETE</t>
  </si>
  <si>
    <t>TARTE TATIN SUR ASSIETE</t>
  </si>
  <si>
    <t>TARTE TATIN (PORTION,80/85MM)</t>
  </si>
  <si>
    <t>TARTE TATIN (POMMES 80/85mm)</t>
  </si>
  <si>
    <t>BOULE VANILLE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</si>
  <si>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</si>
  <si>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</si>
  <si>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</si>
  <si>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</si>
  <si>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</si>
  <si>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</si>
  <si>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TARTE TATIN SUR ASSIETE</t>
  </si>
  <si>
    <t xml:space="preserve">        ↳ TARTE TATIN (PORTION,80/85MM)</t>
  </si>
  <si>
    <t xml:space="preserve">            ↳ TARTE TATIN (POMMES 80/85mm)</t>
  </si>
  <si>
    <t xml:space="preserve">                ↳ CARAMEL GRAS (conv.)</t>
  </si>
  <si>
    <t>conversion</t>
  </si>
  <si>
    <t xml:space="preserve">                ↳ POMMES (P,80-85) (conv.)</t>
  </si>
  <si>
    <t xml:space="preserve">                ↳ PaTE feuillete</t>
  </si>
  <si>
    <t>matiere</t>
  </si>
  <si>
    <t xml:space="preserve">        ↳ BOULE VANILLE</t>
  </si>
  <si>
    <t xml:space="preserve">            ↳ CRÈME GLACÉ VANILLE (K)</t>
  </si>
  <si>
    <t xml:space="preserve">                ↳ CREME GLAC VANILLE</t>
  </si>
  <si>
    <t xml:space="preserve">    ↳ CALVADOS</t>
  </si>
  <si>
    <t>Fiche technique — TARTE TATIN FLAMBÉE SUR ASSIETE</t>
  </si>
  <si>
    <t>TARTE TATIN FLAMBÉE SUR ASSIETE  00000640</t>
  </si>
  <si>
    <t>↳ 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</si>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</sst>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E7*11.1905714286</f>
        <v>0.559529</v>
      </c>
    </row>
    <row r="8">
      <c r="A8" t="s" s="8">
        <v>16</v>
      </c>
      <c r="B8" t="s">
        <v>17</v>
      </c>
      <c r="C8" t="s">
        <v>18</v>
      </c>
      <c r="D8" s="4">
        <v>0.00625</v>
      </c>
      <c r="E8" s="6">
        <f>D8*$B$2</f>
        <v>0.00625</v>
      </c>
      <c r="F8" t="s">
        <v>19</v>
      </c>
      <c r="G8" s="9">
        <f>E8*3.9514</f>
        <v>0.024696</v>
      </c>
    </row>
    <row r="9">
      <c r="A9" t="s" s="8">
        <v>20</v>
      </c>
      <c r="B9" t="s">
        <v>21</v>
      </c>
      <c r="C9" t="s">
        <v>18</v>
      </c>
      <c r="D9" s="4">
        <v>1.25</v>
      </c>
      <c r="E9" s="6">
        <f>D9*$B$2</f>
        <v>1.25</v>
      </c>
      <c r="F9" t="s">
        <v>19</v>
      </c>
      <c r="G9" s="9">
        <f>E9*0.6445</f>
        <v>0.805625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15</v>
      </c>
      <c r="G10" s="9">
        <f>E10*3.4953</f>
        <v>3.4953</v>
      </c>
    </row>
    <row r="11">
      <c r="A11" t="s" s="8">
        <v>25</v>
      </c>
      <c r="B11" t="s">
        <v>26</v>
      </c>
      <c r="C11" t="s">
        <v>27</v>
      </c>
      <c r="D11" s="4">
        <v>0.0075</v>
      </c>
      <c r="E11" s="6">
        <f>D11*$B$2</f>
        <v>0.0075</v>
      </c>
      <c r="F11" t="s">
        <v>15</v>
      </c>
      <c r="G11" s="9">
        <f>E11*0.003</f>
        <v>0.000022</v>
      </c>
    </row>
    <row r="12">
      <c r="A12" t="s" s="8">
        <v>28</v>
      </c>
      <c r="B12" t="s">
        <v>29</v>
      </c>
      <c r="C12" t="s">
        <v>30</v>
      </c>
      <c r="D12" s="4">
        <v>0.041667</v>
      </c>
      <c r="E12" s="6">
        <f>D12*$B$2</f>
        <v>0.041667</v>
      </c>
      <c r="F12" t="s">
        <v>3</v>
      </c>
      <c r="G12" s="9">
        <f>E12*1.6903114775</f>
        <v>0.07043</v>
      </c>
    </row>
    <row r="13">
      <c r="A13" t="s" s="8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19</v>
      </c>
      <c r="G13" s="9">
        <f>E13*0.95</f>
        <v>0.0285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46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41</v>
      </c>
      <c r="C2" t="s">
        <v>51</v>
      </c>
      <c r="D2" s="6">
        <f>'Besoins'!$B$2*1</f>
        <v>1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'Besoins'!$B$2*1</f>
        <v>1</v>
      </c>
      <c r="E4" t="s">
        <v>3</v>
      </c>
    </row>
    <row r="5">
      <c r="A5">
        <v>3</v>
      </c>
      <c r="B5" t="s">
        <v>54</v>
      </c>
      <c r="C5" t="s">
        <v>51</v>
      </c>
      <c r="D5" s="6">
        <f>'Besoins'!$B$2*0.125</f>
        <v>0.125</v>
      </c>
      <c r="E5" t="s">
        <v>3</v>
      </c>
    </row>
    <row r="6">
      <c r="A6">
        <v>4</v>
      </c>
      <c r="B6" t="s">
        <v>55</v>
      </c>
      <c r="C6" t="s">
        <v>56</v>
      </c>
      <c r="D6" s="6">
        <f>'Besoins'!$B$2*0.04375</f>
        <v>0.04375</v>
      </c>
      <c r="E6" t="s">
        <v>19</v>
      </c>
    </row>
    <row r="7">
      <c r="A7">
        <v>4</v>
      </c>
      <c r="B7" t="s">
        <v>57</v>
      </c>
      <c r="C7" t="s">
        <v>56</v>
      </c>
      <c r="D7" s="6">
        <f>'Besoins'!$B$2*1.25</f>
        <v>1.25</v>
      </c>
      <c r="E7" t="s">
        <v>3</v>
      </c>
    </row>
    <row r="8">
      <c r="A8">
        <v>4</v>
      </c>
      <c r="B8" t="s">
        <v>58</v>
      </c>
      <c r="C8" t="s">
        <v>59</v>
      </c>
      <c r="D8" s="6">
        <f>'Besoins'!$B$2*0.0416666667</f>
        <v>0.041667</v>
      </c>
      <c r="E8" t="s">
        <v>3</v>
      </c>
    </row>
    <row r="9">
      <c r="A9">
        <v>2</v>
      </c>
      <c r="B9" t="s">
        <v>60</v>
      </c>
      <c r="C9" t="s">
        <v>51</v>
      </c>
      <c r="D9" s="6">
        <f>'Besoins'!$B$2*1</f>
        <v>1</v>
      </c>
      <c r="E9" t="s">
        <v>3</v>
      </c>
    </row>
    <row r="10">
      <c r="A10">
        <v>3</v>
      </c>
      <c r="B10" t="s">
        <v>61</v>
      </c>
      <c r="C10" t="s">
        <v>51</v>
      </c>
      <c r="D10" s="6">
        <f>'Besoins'!$B$2*1</f>
        <v>1</v>
      </c>
      <c r="E10" t="s">
        <v>19</v>
      </c>
    </row>
    <row r="11">
      <c r="A11">
        <v>4</v>
      </c>
      <c r="B11" t="s">
        <v>62</v>
      </c>
      <c r="C11" t="s">
        <v>59</v>
      </c>
      <c r="D11" s="6">
        <f>'Besoins'!$B$2*1</f>
        <v>1</v>
      </c>
      <c r="E11" t="s">
        <v>15</v>
      </c>
    </row>
    <row r="12">
      <c r="A12">
        <v>1</v>
      </c>
      <c r="B12" t="s">
        <v>63</v>
      </c>
      <c r="C12" t="s">
        <v>59</v>
      </c>
      <c r="D12" s="6">
        <f>'Besoins'!$B$2*0.05</f>
        <v>0.05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"00000640 · CARTE · référence : "&amp;Besoins!B3&amp;" "&amp;Besoins!C3&amp;" · multiplicateur réglable sur la feuille ""Besoins"""</f>
        <v>00000640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71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2026-08-01T06:49:08Z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2026-08-01T06:49:08Z</dcterms:modified>
  <cp:revision>1</cp:revision>
</cp:coreProperties>
</file>