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<sst xmlns="http://schemas.openxmlformats.org/spreadsheetml/2006/main" count="105" uniqueCount="105">
  <si>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</si>
  <si>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</si>
  <si>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</si>
  <si>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</si>
  <si>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</si>
  <si>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</si>
  <si>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</si>
  <si>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</si>
  <si>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</si>
  <si>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</si>
  <si>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</si>
  <si>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</si>
  <si>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</si>
  <si>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</si>
  <si>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</si>
  <si>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</si>
  <si>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</si>
  <si>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</si>
  <si>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</si>
  <si>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</si>
  <si>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</si>
  <si>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</si>
  <si>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</si>
  <si>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</si>
  <si>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</si>
  <si>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</si>
  <si>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</si>
  <si>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</si>
  <si>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</si>
  <si>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</si>
  <si>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</si>
  <si>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</si>
  <si>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</si>
  <si>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</si>
  <si>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</si>
  <si>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</si>
  <si>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</si>
  <si>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</si>
  <si>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</si>
  <si>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</si>
  <si>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</si>
  <si>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</si>
  <si>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</si>
  <si>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</si>
  <si>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</si>
  <si>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</si>
  <si>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</si>
  <si>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</si>
  <si>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</si>
  <si>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PROFITEROLLES VANILLES CHOCOLAT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</si>
  <si>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</si>
  <si>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</si>
  <si>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</si>
  <si>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</si>
  <si>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</si>
  <si>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</si>
  <si>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</si>
  <si>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</si>
  <si>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</si>
  <si>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</si>
  <si>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</si>
  <si>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</si>
  <si>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</si>
  <si>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</si>
  <si>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</si>
  <si>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</si>
  <si>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</si>
  <si>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</si>
  <si>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</si>
  <si>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</si>
  <si>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</si>
  <si>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</si>
  <si>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</si>
  <si>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</si>
  <si>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</si>
  <si>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</si>
  <si>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</si>
  <si>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</si>
  <si>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</si>
  <si>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</si>
  <si>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</si>
  <si>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</si>
  <si>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</si>
  <si>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</si>
  <si>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</si>
  <si>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</si>
  <si>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BOULE VANILLE</t>
  </si>
  <si>
    <t xml:space="preserve">        ↳ CRÈME GLACÉ VANILLE (K)</t>
  </si>
  <si>
    <t xml:space="preserve">            ↳ CREME GLAC VANILLE</t>
  </si>
  <si>
    <t xml:space="preserve">    ↳ SAUCE CHOCOLAT EN POT (conv.)</t>
  </si>
  <si>
    <t xml:space="preserve">    ↳ ROSACE CHANTILLY (conv.)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</si>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</sst>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E7*3.1247</f>
        <v>1.56235</v>
      </c>
    </row>
    <row r="8">
      <c r="A8" t="s" s="8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15</v>
      </c>
      <c r="G8" s="9">
        <f>E8*0.022064</f>
        <v>0.000265</v>
      </c>
    </row>
    <row r="9">
      <c r="A9" t="s" s="8">
        <v>19</v>
      </c>
      <c r="B9" t="s">
        <v>20</v>
      </c>
      <c r="C9" t="s">
        <v>21</v>
      </c>
      <c r="D9" s="4">
        <v>0.009</v>
      </c>
      <c r="E9" s="6">
        <f>D9*$B$2</f>
        <v>0.009</v>
      </c>
      <c r="F9" t="s">
        <v>15</v>
      </c>
      <c r="G9" s="9">
        <f>E9*3.9514</f>
        <v>0.035563</v>
      </c>
    </row>
    <row r="10">
      <c r="A10" t="s" s="8">
        <v>22</v>
      </c>
      <c r="B10" t="s">
        <v>23</v>
      </c>
      <c r="C10" t="s">
        <v>21</v>
      </c>
      <c r="D10" s="4">
        <v>1.851852</v>
      </c>
      <c r="E10" s="6">
        <f>D10*$B$2</f>
        <v>1.851852</v>
      </c>
      <c r="F10" t="s">
        <v>24</v>
      </c>
      <c r="G10" s="9">
        <f>E10*2.5334997973</f>
        <v>4.691667</v>
      </c>
    </row>
    <row r="11">
      <c r="A11" t="s" s="8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24</v>
      </c>
      <c r="G11" s="9">
        <f>E11*3.4953</f>
        <v>10.4859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E12*0.27</f>
        <v>0.081</v>
      </c>
    </row>
    <row r="13">
      <c r="A13" t="s" s="8">
        <v>31</v>
      </c>
      <c r="B13" t="s">
        <v>32</v>
      </c>
      <c r="C13" t="s">
        <v>33</v>
      </c>
      <c r="D13" s="4">
        <v>0.5195</v>
      </c>
      <c r="E13" s="6">
        <f>D13*$B$2</f>
        <v>0.5195</v>
      </c>
      <c r="F13" t="s">
        <v>24</v>
      </c>
      <c r="G13" s="9">
        <f>E13*0.003</f>
        <v>0.001559</v>
      </c>
    </row>
    <row r="14">
      <c r="A14" t="s" s="8">
        <v>34</v>
      </c>
      <c r="B14" t="s">
        <v>35</v>
      </c>
      <c r="C14" t="s">
        <v>33</v>
      </c>
      <c r="D14" s="4">
        <v>0.0003</v>
      </c>
      <c r="E14" s="6">
        <f>D14*$B$2</f>
        <v>0.0003</v>
      </c>
      <c r="F14" t="s">
        <v>15</v>
      </c>
      <c r="G14" s="9">
        <f>E14*0.186416</f>
        <v>0.000056</v>
      </c>
    </row>
    <row r="15">
      <c r="A15" t="s" s="8">
        <v>36</v>
      </c>
      <c r="B15" t="s">
        <v>37</v>
      </c>
      <c r="C15" t="s">
        <v>38</v>
      </c>
      <c r="D15" s="4">
        <v>0.0375</v>
      </c>
      <c r="E15" s="6">
        <f>D15*$B$2</f>
        <v>0.0375</v>
      </c>
      <c r="F15" t="s">
        <v>3</v>
      </c>
      <c r="G15" s="9">
        <f>E15*0.0632128</f>
        <v>0.00237</v>
      </c>
    </row>
    <row r="16">
      <c r="A16" t="s" s="8">
        <v>39</v>
      </c>
      <c r="B16" t="s">
        <v>40</v>
      </c>
      <c r="C16" t="s">
        <v>41</v>
      </c>
      <c r="D16" s="4">
        <v>0.148748</v>
      </c>
      <c r="E16" s="6">
        <f>D16*$B$2</f>
        <v>0.148748</v>
      </c>
      <c r="F16" t="s">
        <v>15</v>
      </c>
      <c r="G16" s="9">
        <f>E16*0.9500009462</f>
        <v>0.141311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>
        <v>1</v>
      </c>
      <c r="C4" t="s">
        <v>52</v>
      </c>
      <c r="D4" t="s" s="12">
        <v>53</v>
      </c>
      <c r="E4" t="s" s="12">
        <v>54</v>
      </c>
      <c r="F4"/>
    </row>
    <row r="5">
      <c r="A5" t="s">
        <v>51</v>
      </c>
      <c r="B5">
        <v>2</v>
      </c>
      <c r="C5" t="s">
        <v>55</v>
      </c>
      <c r="D5" t="s" s="12">
        <v>56</v>
      </c>
      <c r="E5" t="s" s="12">
        <v>57</v>
      </c>
      <c r="F5"/>
    </row>
    <row r="6">
      <c r="A6" t="s">
        <v>51</v>
      </c>
      <c r="B6">
        <v>3</v>
      </c>
      <c r="C6" t="s">
        <v>58</v>
      </c>
      <c r="D6" t="s" s="12">
        <v>59</v>
      </c>
      <c r="E6" t="s" s="12">
        <v>60</v>
      </c>
      <c r="F6"/>
    </row>
    <row r="7">
      <c r="A7" t="s">
        <v>51</v>
      </c>
      <c r="B7">
        <v>4</v>
      </c>
      <c r="C7" t="s">
        <v>61</v>
      </c>
      <c r="D7" t="s" s="12">
        <v>62</v>
      </c>
      <c r="E7" t="s" s="12">
        <v>63</v>
      </c>
      <c r="F7"/>
    </row>
    <row r="8">
      <c r="A8" t="s">
        <v>51</v>
      </c>
      <c r="B8">
        <v>5</v>
      </c>
      <c r="C8" t="s">
        <v>64</v>
      </c>
      <c r="D8" t="s" s="12">
        <v>65</v>
      </c>
      <c r="E8" t="s" s="12">
        <v>66</v>
      </c>
      <c r="F8"/>
    </row>
    <row r="9">
      <c r="A9" t="s">
        <v>51</v>
      </c>
      <c r="B9">
        <v>6</v>
      </c>
      <c r="C9" t="s">
        <v>58</v>
      </c>
      <c r="D9" t="s" s="12">
        <v>67</v>
      </c>
      <c r="E9" t="s" s="12"/>
      <c r="F9"/>
    </row>
    <row r="10">
      <c r="A10" t="s">
        <v>68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69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49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'Besoins'!$B$2*3</f>
        <v>3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'Besoins'!$B$2*0.0579</f>
        <v>0.0579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'Besoins'!$B$2*0.0195</f>
        <v>0.0195</v>
      </c>
      <c r="E5" t="s">
        <v>24</v>
      </c>
    </row>
    <row r="6">
      <c r="A6">
        <v>3</v>
      </c>
      <c r="B6" t="s">
        <v>79</v>
      </c>
      <c r="C6" t="s">
        <v>78</v>
      </c>
      <c r="D6" s="6">
        <f>'Besoins'!$B$2*0.0003</f>
        <v>0.0003</v>
      </c>
      <c r="E6" t="s">
        <v>15</v>
      </c>
    </row>
    <row r="7">
      <c r="A7">
        <v>3</v>
      </c>
      <c r="B7" t="s">
        <v>80</v>
      </c>
      <c r="C7" t="s">
        <v>78</v>
      </c>
      <c r="D7" s="6">
        <f>'Besoins'!$B$2*0.0006</f>
        <v>0.0006</v>
      </c>
      <c r="E7" t="s">
        <v>15</v>
      </c>
    </row>
    <row r="8">
      <c r="A8">
        <v>3</v>
      </c>
      <c r="B8" t="s">
        <v>81</v>
      </c>
      <c r="C8" t="s">
        <v>78</v>
      </c>
      <c r="D8" s="6">
        <f>'Besoins'!$B$2*0.009</f>
        <v>0.009</v>
      </c>
      <c r="E8" t="s">
        <v>15</v>
      </c>
    </row>
    <row r="9">
      <c r="A9">
        <v>3</v>
      </c>
      <c r="B9" t="s">
        <v>82</v>
      </c>
      <c r="C9" t="s">
        <v>78</v>
      </c>
      <c r="D9" s="6">
        <f>'Besoins'!$B$2*0.012</f>
        <v>0.012</v>
      </c>
      <c r="E9" t="s">
        <v>15</v>
      </c>
    </row>
    <row r="10">
      <c r="A10">
        <v>3</v>
      </c>
      <c r="B10" t="s">
        <v>83</v>
      </c>
      <c r="C10" t="s">
        <v>84</v>
      </c>
      <c r="D10" s="6">
        <f>'Besoins'!$B$2*0.3</f>
        <v>0.3</v>
      </c>
      <c r="E10" t="s">
        <v>3</v>
      </c>
    </row>
    <row r="11">
      <c r="A11">
        <v>2</v>
      </c>
      <c r="B11" t="s">
        <v>85</v>
      </c>
      <c r="C11" t="s">
        <v>78</v>
      </c>
      <c r="D11" s="6">
        <f>'Besoins'!$B$2*0.0375</f>
        <v>0.0375</v>
      </c>
      <c r="E11" t="s">
        <v>3</v>
      </c>
    </row>
    <row r="12">
      <c r="A12">
        <v>1</v>
      </c>
      <c r="B12" t="s">
        <v>86</v>
      </c>
      <c r="C12" t="s">
        <v>74</v>
      </c>
      <c r="D12" s="6">
        <f>'Besoins'!$B$2*3</f>
        <v>3</v>
      </c>
      <c r="E12" t="s">
        <v>3</v>
      </c>
    </row>
    <row r="13">
      <c r="A13">
        <v>2</v>
      </c>
      <c r="B13" t="s">
        <v>87</v>
      </c>
      <c r="C13" t="s">
        <v>74</v>
      </c>
      <c r="D13" s="6">
        <f>'Besoins'!$B$2*3</f>
        <v>3</v>
      </c>
      <c r="E13" t="s">
        <v>15</v>
      </c>
    </row>
    <row r="14">
      <c r="A14">
        <v>3</v>
      </c>
      <c r="B14" t="s">
        <v>88</v>
      </c>
      <c r="C14" t="s">
        <v>78</v>
      </c>
      <c r="D14" s="6">
        <f>'Besoins'!$B$2*3</f>
        <v>3</v>
      </c>
      <c r="E14" t="s">
        <v>24</v>
      </c>
    </row>
    <row r="15">
      <c r="A15">
        <v>1</v>
      </c>
      <c r="B15" t="s">
        <v>89</v>
      </c>
      <c r="C15" t="s">
        <v>84</v>
      </c>
      <c r="D15" s="6">
        <f>'Besoins'!$B$2*1</f>
        <v>1</v>
      </c>
      <c r="E15" t="s">
        <v>3</v>
      </c>
    </row>
    <row r="16">
      <c r="A16">
        <v>1</v>
      </c>
      <c r="B16" t="s">
        <v>90</v>
      </c>
      <c r="C16" t="s">
        <v>84</v>
      </c>
      <c r="D16" s="6">
        <f>'Besoins'!$B$2*2</f>
        <v>2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 t="s" s="16">
        <v>95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0.012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96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6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6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6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6">
        <f>Besoins!E9</f>
        <v>0.009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97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98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99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100</v>
      </c>
      <c r="C25" s="6">
        <f>'Besoins'!$B$2*0.3</f>
        <v>0.3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101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102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103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104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