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<sst xmlns="http://schemas.openxmlformats.org/spreadsheetml/2006/main" count="78" uniqueCount="78">
  <si>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</si>
  <si>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</si>
  <si>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</si>
  <si>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</si>
  <si>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</si>
  <si>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</si>
  <si>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</si>
  <si>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</si>
  <si>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</si>
  <si>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</si>
  <si>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</si>
  <si>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</si>
  <si>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</si>
  <si>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</si>
  <si>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</si>
  <si>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</si>
  <si>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</si>
  <si>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</si>
  <si>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</si>
  <si>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</si>
  <si>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</si>
  <si>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</si>
  <si>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</si>
  <si>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</si>
  <si>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</si>
  <si>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</si>
  <si>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</si>
  <si>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</si>
  <si>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</si>
  <si>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</si>
  <si>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</si>
  <si>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</si>
  <si>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</si>
  <si>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</si>
  <si>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</si>
  <si>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</si>
  <si>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</si>
  <si>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</si>
  <si>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</si>
  <si>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</si>
  <si>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</si>
  <si>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</si>
  <si>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</si>
  <si>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</si>
  <si>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COUPE SORBET ET ROCHER AU COCO (MENU)</t>
  </si>
  <si>
    <t>ROCHER</t>
  </si>
  <si>
    <t>BOULE SORBET COCO</t>
  </si>
  <si>
    <t>sorbet coco (k)</t>
  </si>
  <si>
    <t>COULIS DE PASSION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</si>
  <si>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</si>
  <si>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</si>
  <si>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</si>
  <si>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</si>
  <si>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</si>
  <si>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</si>
  <si>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ROCHER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</si>
  <si>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</si>
  <si>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</si>
  <si>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</si>
  <si>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</si>
  <si>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COCO RAP</t>
  </si>
  <si>
    <t xml:space="preserve">        ↳ FARINE (FLEUR DE FROMENT)</t>
  </si>
  <si>
    <t xml:space="preserve">    ↳ BOULE SORBET COCO</t>
  </si>
  <si>
    <t xml:space="preserve">        ↳ sorbet coco (k)</t>
  </si>
  <si>
    <t xml:space="preserve">            ↳ SORBET COCO</t>
  </si>
  <si>
    <t xml:space="preserve">    ↳ COULIS DE PASSION</t>
  </si>
  <si>
    <t xml:space="preserve">        ↳ PURE DE PASSION (BOIRON)</t>
  </si>
  <si>
    <t xml:space="preserve">        ↳ RAFTISUC  (L)</t>
  </si>
  <si>
    <t xml:space="preserve">            ↳ RAFTISUC</t>
  </si>
  <si>
    <t xml:space="preserve">    ↳ GROSEILLES (BRANCHE,P) (conv.)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</si>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</sst>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0.00125</v>
      </c>
      <c r="E7" s="6">
        <f>D7*$B$2</f>
        <v>0.00125</v>
      </c>
      <c r="F7" t="s">
        <v>15</v>
      </c>
      <c r="G7" s="9">
        <f>E7*0.022064</f>
        <v>0.000028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3</v>
      </c>
      <c r="G8" s="9">
        <f>E8*1.9831198312</f>
        <v>0.066103</v>
      </c>
    </row>
    <row r="9">
      <c r="A9" t="s" s="8">
        <v>19</v>
      </c>
      <c r="B9" t="s">
        <v>20</v>
      </c>
      <c r="C9" t="s">
        <v>21</v>
      </c>
      <c r="D9" s="4">
        <v>0.0275</v>
      </c>
      <c r="E9" s="6">
        <f>D9*$B$2</f>
        <v>0.0275</v>
      </c>
      <c r="F9" t="s">
        <v>15</v>
      </c>
      <c r="G9" s="9">
        <f>E9*1.87408</f>
        <v>0.051537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25</v>
      </c>
      <c r="G10" s="9">
        <f>E10*4.5447</f>
        <v>9.0894</v>
      </c>
    </row>
    <row r="11">
      <c r="A11" t="s" s="8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E11*0.27</f>
        <v>0.0675</v>
      </c>
    </row>
    <row r="12">
      <c r="A12" t="s" s="8">
        <v>29</v>
      </c>
      <c r="B12" t="s">
        <v>30</v>
      </c>
      <c r="C12" t="s">
        <v>31</v>
      </c>
      <c r="D12" s="4">
        <v>0.016667</v>
      </c>
      <c r="E12" s="6">
        <f>D12*$B$2</f>
        <v>0.016667</v>
      </c>
      <c r="F12" t="s">
        <v>15</v>
      </c>
      <c r="G12" s="9">
        <f>E12*1.1960760785</f>
        <v>0.019935</v>
      </c>
    </row>
    <row r="13">
      <c r="A13" t="s" s="8">
        <v>32</v>
      </c>
      <c r="B13" t="s">
        <v>33</v>
      </c>
      <c r="C13" t="s">
        <v>31</v>
      </c>
      <c r="D13" s="4">
        <v>0.00625</v>
      </c>
      <c r="E13" s="6">
        <f>D13*$B$2</f>
        <v>0.00625</v>
      </c>
      <c r="F13" t="s">
        <v>15</v>
      </c>
      <c r="G13" s="9">
        <f>E13*0.95</f>
        <v>0.005938</v>
      </c>
    </row>
    <row r="14">
      <c r="A14" t="s" s="8">
        <v>34</v>
      </c>
      <c r="B14" t="s">
        <v>35</v>
      </c>
      <c r="C14" t="s">
        <v>36</v>
      </c>
      <c r="D14" s="4">
        <v>0.033333</v>
      </c>
      <c r="E14" s="6">
        <f>D14*$B$2</f>
        <v>0.033333</v>
      </c>
      <c r="F14" t="s">
        <v>25</v>
      </c>
      <c r="G14" s="9">
        <f>E14*6.9410694107</f>
        <v>0.231367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44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'Besoins'!$B$2*0.5</f>
        <v>0.5</v>
      </c>
      <c r="E4" t="s">
        <v>3</v>
      </c>
    </row>
    <row r="5">
      <c r="A5">
        <v>2</v>
      </c>
      <c r="B5" t="s">
        <v>58</v>
      </c>
      <c r="C5" t="s">
        <v>59</v>
      </c>
      <c r="D5" s="6">
        <f>'Besoins'!$B$2*0.00625</f>
        <v>0.00625</v>
      </c>
      <c r="E5" t="s">
        <v>15</v>
      </c>
    </row>
    <row r="6">
      <c r="A6">
        <v>2</v>
      </c>
      <c r="B6" t="s">
        <v>60</v>
      </c>
      <c r="C6" t="s">
        <v>59</v>
      </c>
      <c r="D6" s="6">
        <f>'Besoins'!$B$2*0.0275</f>
        <v>0.0275</v>
      </c>
      <c r="E6" t="s">
        <v>15</v>
      </c>
    </row>
    <row r="7">
      <c r="A7">
        <v>2</v>
      </c>
      <c r="B7" t="s">
        <v>61</v>
      </c>
      <c r="C7" t="s">
        <v>59</v>
      </c>
      <c r="D7" s="6">
        <f>'Besoins'!$B$2*0.00125</f>
        <v>0.00125</v>
      </c>
      <c r="E7" t="s">
        <v>15</v>
      </c>
    </row>
    <row r="8">
      <c r="A8">
        <v>1</v>
      </c>
      <c r="B8" t="s">
        <v>62</v>
      </c>
      <c r="C8" t="s">
        <v>54</v>
      </c>
      <c r="D8" s="6">
        <f>'Besoins'!$B$2*2</f>
        <v>2</v>
      </c>
      <c r="E8" t="s">
        <v>3</v>
      </c>
    </row>
    <row r="9">
      <c r="A9">
        <v>2</v>
      </c>
      <c r="B9" t="s">
        <v>63</v>
      </c>
      <c r="C9" t="s">
        <v>54</v>
      </c>
      <c r="D9" s="6">
        <f>'Besoins'!$B$2*2</f>
        <v>2</v>
      </c>
      <c r="E9" t="s">
        <v>15</v>
      </c>
    </row>
    <row r="10">
      <c r="A10">
        <v>3</v>
      </c>
      <c r="B10" t="s">
        <v>64</v>
      </c>
      <c r="C10" t="s">
        <v>59</v>
      </c>
      <c r="D10" s="6">
        <f>'Besoins'!$B$2*2</f>
        <v>2</v>
      </c>
      <c r="E10" t="s">
        <v>25</v>
      </c>
    </row>
    <row r="11">
      <c r="A11">
        <v>1</v>
      </c>
      <c r="B11" t="s">
        <v>65</v>
      </c>
      <c r="C11" t="s">
        <v>54</v>
      </c>
      <c r="D11" s="6">
        <f>'Besoins'!$B$2*0.05</f>
        <v>0.05</v>
      </c>
      <c r="E11" t="s">
        <v>25</v>
      </c>
    </row>
    <row r="12">
      <c r="A12">
        <v>2</v>
      </c>
      <c r="B12" t="s">
        <v>66</v>
      </c>
      <c r="C12" t="s">
        <v>59</v>
      </c>
      <c r="D12" s="6">
        <f>'Besoins'!$B$2*0.0333333333</f>
        <v>0.033333</v>
      </c>
      <c r="E12" t="s">
        <v>25</v>
      </c>
    </row>
    <row r="13">
      <c r="A13">
        <v>2</v>
      </c>
      <c r="B13" t="s">
        <v>67</v>
      </c>
      <c r="C13" t="s">
        <v>54</v>
      </c>
      <c r="D13" s="6">
        <f>'Besoins'!$B$2*0.0166666667</f>
        <v>0.016667</v>
      </c>
      <c r="E13" t="s">
        <v>25</v>
      </c>
    </row>
    <row r="14">
      <c r="A14">
        <v>3</v>
      </c>
      <c r="B14" t="s">
        <v>68</v>
      </c>
      <c r="C14" t="s">
        <v>59</v>
      </c>
      <c r="D14" s="6">
        <f>'Besoins'!$B$2*0.0166666667</f>
        <v>0.016667</v>
      </c>
      <c r="E14" t="s">
        <v>15</v>
      </c>
    </row>
    <row r="15">
      <c r="A15">
        <v>1</v>
      </c>
      <c r="B15" t="s">
        <v>69</v>
      </c>
      <c r="C15" t="s">
        <v>57</v>
      </c>
      <c r="D15" s="6">
        <f>'Besoins'!$B$2*1</f>
        <v>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77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2026-09-15T14:12:19Z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2026-09-15T14:12:19Z</dcterms:modified>
  <cp:revision>1</cp:revision>
</cp:coreProperties>
</file>